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158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'ENSTİTÜ'!$A$1:$Y$212</definedName>
    <definedName name="_xlnm.Print_Area" localSheetId="0">'FAK YO BÖL I II MEV ÖĞ SAY'!$A$1:$O$208</definedName>
  </definedNames>
  <calcPr fullCalcOnLoad="1"/>
</workbook>
</file>

<file path=xl/sharedStrings.xml><?xml version="1.0" encoding="utf-8"?>
<sst xmlns="http://schemas.openxmlformats.org/spreadsheetml/2006/main" count="668" uniqueCount="365">
  <si>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</si>
  <si>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</si>
  <si>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</si>
  <si>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</si>
  <si>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</si>
  <si>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</si>
  <si>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</si>
  <si>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</si>
  <si>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</si>
  <si>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</si>
  <si>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</si>
  <si>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</si>
  <si>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</si>
  <si>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</si>
  <si>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</si>
  <si>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</si>
  <si>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</si>
  <si>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</si>
  <si>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</si>
  <si>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</si>
  <si>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</si>
  <si>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</si>
  <si>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</si>
  <si>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</si>
  <si>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</si>
  <si>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</si>
  <si>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</si>
  <si>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</si>
  <si>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</si>
  <si>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</si>
  <si>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</si>
  <si>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</si>
  <si>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</si>
  <si>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</si>
  <si>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</si>
  <si>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Resim - İş Eğitimi</t>
  </si>
  <si>
    <t>Müzik Eğitimi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</si>
  <si>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</si>
  <si>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</si>
  <si>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</si>
  <si>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</si>
  <si>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</si>
  <si>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</si>
  <si>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Fen Bilgisi Öğretmenliği</t>
  </si>
  <si>
    <t>Fizik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</si>
  <si>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</si>
  <si>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</si>
  <si>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</si>
  <si>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</si>
  <si>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</si>
  <si>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Kimya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</si>
  <si>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</si>
  <si>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</si>
  <si>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</si>
  <si>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</si>
  <si>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</si>
  <si>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</si>
  <si>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</si>
  <si>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</si>
  <si>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</si>
  <si>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</si>
  <si>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</si>
  <si>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</si>
  <si>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</si>
  <si>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</si>
  <si>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</si>
  <si>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</si>
  <si>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</si>
  <si>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</si>
  <si>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</si>
  <si>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</si>
  <si>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</si>
  <si>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</si>
  <si>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</si>
  <si>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</si>
  <si>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</si>
  <si>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</si>
  <si>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</si>
  <si>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</si>
  <si>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</si>
  <si>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</si>
  <si>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</si>
  <si>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</si>
  <si>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</si>
  <si>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</si>
  <si>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</si>
  <si>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</si>
  <si>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</si>
  <si>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</si>
  <si>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Ziraat Mühendisliği</t>
  </si>
  <si>
    <t>Zootekni Bölümü</t>
  </si>
  <si>
    <t>Ebelik Bölümü</t>
  </si>
  <si>
    <t>Hemşirelik Bölümü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</si>
  <si>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</si>
  <si>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</si>
  <si>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</si>
  <si>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</si>
  <si>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</si>
  <si>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</si>
  <si>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</si>
  <si>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</si>
  <si>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</si>
  <si>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</si>
  <si>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</si>
  <si>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</si>
  <si>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</si>
  <si>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</si>
  <si>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</si>
  <si>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</si>
  <si>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</si>
  <si>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</si>
  <si>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</si>
  <si>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</si>
  <si>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Tütün Tarımı  ve İşleme Teknolojisi Prog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</si>
  <si>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</si>
  <si>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</si>
  <si>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</si>
  <si>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</si>
  <si>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</si>
  <si>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</si>
  <si>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</si>
  <si>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</si>
  <si>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</si>
  <si>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</si>
  <si>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</si>
  <si>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</si>
  <si>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</si>
  <si>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</si>
  <si>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</si>
  <si>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</si>
  <si>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</si>
  <si>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</si>
  <si>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</si>
  <si>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</si>
  <si>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</si>
  <si>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</si>
  <si>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Eğitim Yönetimi Teftişi Planlaması ve Ekonomisi</t>
  </si>
  <si>
    <t>Eğitimin Sosyal Tarihi ve Temelleri</t>
  </si>
  <si>
    <t>Yabancı Diller Eğitimi</t>
  </si>
  <si>
    <t>Alman Dili Eğitimi</t>
  </si>
  <si>
    <t>İngiliz Dili Eğitimi</t>
  </si>
  <si>
    <t xml:space="preserve">EĞİTİM </t>
  </si>
  <si>
    <t>Fransız Dili Eğitimi</t>
  </si>
  <si>
    <t>Ortaöğretim Sosyal Alanlar Eğitimi</t>
  </si>
  <si>
    <t>BİLİMLERİ</t>
  </si>
  <si>
    <t>İlköğretim</t>
  </si>
  <si>
    <t>Sosyal Bilgiler Eğitimi</t>
  </si>
  <si>
    <t>İlköğretim Fen Bilgisi Eğitimi</t>
  </si>
  <si>
    <t>İlköğretim Matematik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</si>
  <si>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</si>
  <si>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</si>
  <si>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</si>
  <si>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</si>
  <si>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</si>
  <si>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</si>
  <si>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</si>
  <si>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</si>
  <si>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</si>
  <si>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</si>
  <si>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</si>
  <si>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</si>
  <si>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</si>
  <si>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</si>
  <si>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</si>
  <si>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</si>
  <si>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</si>
  <si>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</si>
  <si>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</si>
  <si>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</si>
  <si>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</si>
  <si>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</si>
  <si>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</si>
  <si>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Malzeme Bilimi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</si>
  <si>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</si>
  <si>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</si>
  <si>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</si>
  <si>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</si>
  <si>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</si>
  <si>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</si>
  <si>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</si>
  <si>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</si>
  <si>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</si>
  <si>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</si>
  <si>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Fizyoloji</t>
  </si>
  <si>
    <t>Anatomi</t>
  </si>
  <si>
    <t>Histoloji-Embriyoloji</t>
  </si>
  <si>
    <t>Tıbbi Biyoloji</t>
  </si>
  <si>
    <t>Tıbbi Farmakoloji</t>
  </si>
  <si>
    <t>Tıbbi Biyokimya</t>
  </si>
  <si>
    <t>Tıbbi Mikrobiyoloji</t>
  </si>
  <si>
    <t>SAĞLIK</t>
  </si>
  <si>
    <t>Halk Sağlığı</t>
  </si>
  <si>
    <t>Biyoistatistik ve Tıp Bilişimi</t>
  </si>
  <si>
    <t>Kulak Burun Boğaz Odyoloji</t>
  </si>
  <si>
    <t>Ortodonti</t>
  </si>
  <si>
    <t>Protetik Diş Tedavisi</t>
  </si>
  <si>
    <t>Periodontoloji</t>
  </si>
  <si>
    <t>Ağız Diş ve Çene Radyolojisi</t>
  </si>
  <si>
    <t>Pedodonti</t>
  </si>
  <si>
    <t>Endodonti</t>
  </si>
  <si>
    <t>Farmakoloji-Toksikoloji (Vet)</t>
  </si>
  <si>
    <t>Dölerme ve Suni Tohumlama (Vet)</t>
  </si>
  <si>
    <t>ENSTİTÜ  TOPLAMI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</si>
  <si>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</si>
  <si>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</si>
  <si>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</si>
  <si>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</si>
  <si>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</si>
  <si>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</si>
  <si>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</si>
  <si>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</si>
  <si>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</si>
  <si>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</si>
  <si>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</si>
  <si>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</si>
  <si>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</si>
  <si>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</si>
  <si>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</si>
  <si>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</si>
  <si>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Eğitim Programları ve Öğretimi</t>
  </si>
  <si>
    <t>Kimya Mühendisliği</t>
  </si>
  <si>
    <t>Tarih Eğitimi</t>
  </si>
  <si>
    <t>Ortak İngiliz Dili Eğitimi</t>
  </si>
  <si>
    <t>Coğrafya Eğitimi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</si>
  <si>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</si>
  <si>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</si>
  <si>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</si>
  <si>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</si>
  <si>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</si>
  <si>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</si>
  <si>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</si>
  <si>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</si>
  <si>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</si>
  <si>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</si>
  <si>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</si>
  <si>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</si>
  <si>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>TEZSİZ (UÖ)</t>
  </si>
  <si>
    <t>TEZSİZ (İÖ)</t>
  </si>
  <si>
    <t xml:space="preserve">Dini Danışmanlık ve Rehberlik </t>
  </si>
  <si>
    <t>Büro Yönetimi ve Yönetici Asistanlığı Prog</t>
  </si>
  <si>
    <t>Fizik Eğitimi</t>
  </si>
  <si>
    <t>Bilgisayar ve Öğretim Teknolojileri</t>
  </si>
  <si>
    <t>Özel Hukuk</t>
  </si>
  <si>
    <t>Arkeoloji</t>
  </si>
  <si>
    <t>Psikoloji</t>
  </si>
  <si>
    <t>Evlilik ve Aile Danışmanlığı</t>
  </si>
  <si>
    <t>GÜZEL SANATLAR</t>
  </si>
  <si>
    <t>Görsel İletişim Tasarımı Anasanat Dalı</t>
  </si>
  <si>
    <t>Akıllı Sistemler Mühendisliği</t>
  </si>
  <si>
    <t>Hesaplamalı Bilimler</t>
  </si>
  <si>
    <t>Nanobilim ve Nanoteknoloji ( İngilizce )</t>
  </si>
  <si>
    <t xml:space="preserve">DEVLET KONSERVATUVARI </t>
  </si>
  <si>
    <t>Sosyal Güvenlik Programı</t>
  </si>
  <si>
    <t>Resim Bölümü</t>
  </si>
  <si>
    <t>Uluslararası Ticaret ve Lojistik Bölümü</t>
  </si>
  <si>
    <t>Halkla İlişkiler ve Tanıtım Programı</t>
  </si>
  <si>
    <t>Sosyal Hizmet Bölümü</t>
  </si>
  <si>
    <t xml:space="preserve">SAMSUN </t>
  </si>
  <si>
    <t xml:space="preserve">YAŞAR DOĞU SPOR BİLİMLERİ  </t>
  </si>
  <si>
    <t xml:space="preserve">FAKÜLTESİ </t>
  </si>
  <si>
    <t>Tarım Makineleri Bölümü</t>
  </si>
  <si>
    <t>UZAKTAN ÖĞRETİM</t>
  </si>
  <si>
    <t>Medya ve İletişim Programı</t>
  </si>
  <si>
    <t>KONSERVATUVAR TOPLAMI</t>
  </si>
  <si>
    <t>Anestezi Programı</t>
  </si>
  <si>
    <t>Diş Teknik Sekreterliği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</si>
  <si>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</si>
  <si>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</si>
  <si>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</si>
  <si>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</si>
  <si>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</si>
  <si>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</si>
  <si>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</si>
  <si>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</si>
  <si>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>İç Hastalıkları (Veteriner)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</si>
  <si>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</si>
  <si>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</si>
  <si>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</si>
  <si>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</si>
  <si>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</si>
  <si>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Bilgi Güvenliği Teknolojisi Programı</t>
  </si>
  <si>
    <t>Bitki Koruma Programı</t>
  </si>
  <si>
    <t>Gıda Kalite Kontrolü ve Analizi Programı</t>
  </si>
  <si>
    <t>Gıda Teknolojisi  Programı</t>
  </si>
  <si>
    <t>Mobilya ve Dekorasyon Programı</t>
  </si>
  <si>
    <t xml:space="preserve">YAŞAR DOĞU BEDEN EĞİTİMİ  </t>
  </si>
  <si>
    <t xml:space="preserve">SPOR YÜKSEKOKULU </t>
  </si>
  <si>
    <t>Kimya Öğremenliği</t>
  </si>
  <si>
    <t>Toprak Bilimi ve Bitki Besleme</t>
  </si>
  <si>
    <t>Resim Anasanat Dalı</t>
  </si>
  <si>
    <t>Yenilenebilir Enerji ve Uygulamaları (DSPL)</t>
  </si>
  <si>
    <t>Müzik Bölümü</t>
  </si>
  <si>
    <t>Odyometri</t>
  </si>
  <si>
    <t>Biyomedikal Cihaz Teknolojisi</t>
  </si>
  <si>
    <t>İnternet ve Ağ Teknolojileri</t>
  </si>
  <si>
    <t>Uluslararası Düzenleyici Bilimler</t>
  </si>
  <si>
    <t>Ağız Diş ve Çene  Cerrahisi</t>
  </si>
  <si>
    <t>Restoratif Diş Tedavisi</t>
  </si>
  <si>
    <t>Anatomi (Veteriner)</t>
  </si>
  <si>
    <t>Besin Hijyeni ve Teknolojisi Vetr)</t>
  </si>
  <si>
    <t>Biyokimya (Vet)</t>
  </si>
  <si>
    <t>Cerrahi (Vet)</t>
  </si>
  <si>
    <t>Doğum ve Jinekoloji (Veteriner)</t>
  </si>
  <si>
    <t>Fizyoloji (Vet)</t>
  </si>
  <si>
    <t>Hay. Bes. ve Beslenme Hast. (Vet)</t>
  </si>
  <si>
    <t>Parazitoloji (Veteriner)</t>
  </si>
  <si>
    <t>Patoloji (Veteriner)</t>
  </si>
  <si>
    <t>(DSPL) Tıbbi Resimleme Anabilim Dalı</t>
  </si>
  <si>
    <t>Sanat Tarihi</t>
  </si>
  <si>
    <t>Uluslararası İşletmecilik</t>
  </si>
  <si>
    <t>Moleküler Biyoloji ve Genetik</t>
  </si>
  <si>
    <t>Mimarlık</t>
  </si>
  <si>
    <t>Tarım Makinaları ve Teknolojileri Mühendisliği</t>
  </si>
  <si>
    <t>Adli Bilimler</t>
  </si>
  <si>
    <t>İş Sağlığı ve Güvenliği Programı</t>
  </si>
  <si>
    <t>Tekstil Programı</t>
  </si>
  <si>
    <t>Dış Ticaret Programı</t>
  </si>
  <si>
    <t xml:space="preserve">TERME </t>
  </si>
  <si>
    <t>Türkçe ve Sosyal Bilimler Eğitimi</t>
  </si>
  <si>
    <t>Matematik ve Fen Bilimleri</t>
  </si>
  <si>
    <t>Biyoloji Eğitimi</t>
  </si>
  <si>
    <t>Temel Eğitim</t>
  </si>
  <si>
    <t>İletişim Bilimleri</t>
  </si>
  <si>
    <t>Geleneksel Türk Müziği</t>
  </si>
  <si>
    <t>Turizm İşletmeciliği</t>
  </si>
  <si>
    <t>Su Ürünleri Hastalıkları (Vet)</t>
  </si>
  <si>
    <t>Viroloji (Veteriner)</t>
  </si>
  <si>
    <t>Zootekni  (Veteriner)</t>
  </si>
  <si>
    <t>Beden Eğitimi ve Spor</t>
  </si>
  <si>
    <t>Halk Sağlığı Hemşireliği</t>
  </si>
  <si>
    <t>Hemşirelik</t>
  </si>
  <si>
    <t>Doğum ve Kadın Hastalıkları Hemşireliği</t>
  </si>
  <si>
    <t>Ruh Sağlığı ve Hastalıkları Hemş.</t>
  </si>
  <si>
    <t>Acil Tıp Hemşireliği</t>
  </si>
  <si>
    <t>Allerji ve İmmünoloji</t>
  </si>
  <si>
    <t>Beslenme Bilimi</t>
  </si>
  <si>
    <t>Ebelik</t>
  </si>
  <si>
    <t>Evde Bakım Hemşireliği</t>
  </si>
  <si>
    <t>Kardiyopulmoner Fizyoterapi</t>
  </si>
  <si>
    <t>Klinik Sinir Bilimleri</t>
  </si>
  <si>
    <t>Moleküler Tıp</t>
  </si>
  <si>
    <t>Radyolojik Bilimler</t>
  </si>
  <si>
    <t>Sağlık Yönetimi</t>
  </si>
  <si>
    <t>Sinir Bilimleri</t>
  </si>
  <si>
    <t>Veteriner Histoloji ve Embriyoloji</t>
  </si>
  <si>
    <t>Vet. Hekimliği Tarihi ve Deontoloji</t>
  </si>
  <si>
    <t xml:space="preserve">Adalet </t>
  </si>
  <si>
    <t>Muhasebe ve Vergi Uygulamaları Programı</t>
  </si>
  <si>
    <t>Eğitim Yönetimi</t>
  </si>
  <si>
    <t>Eğitimin Felsefi, Sosyal, Tarihi ve Temelleri</t>
  </si>
  <si>
    <t xml:space="preserve">İşletme ve Endüstri İlşkileri </t>
  </si>
  <si>
    <t>Mikrobiyoloji (Vet) (Dsp.)</t>
  </si>
  <si>
    <t>Müzik (Piyano) Anasanat Dalı</t>
  </si>
  <si>
    <t>Sanat ve Tasarım Anasanat Dalı</t>
  </si>
  <si>
    <t>Sucul Hayvan Hastalıkları</t>
  </si>
  <si>
    <t>Çevre Mühendisliği (İngilizce)</t>
  </si>
  <si>
    <t>Taşınmaz Geliştirme</t>
  </si>
  <si>
    <t>Avrupa Akdeniz Kültürler ve Turizm</t>
  </si>
  <si>
    <t>ZİRAAT</t>
  </si>
  <si>
    <r>
      <t xml:space="preserve">    2017-2018   EĞİTİM-ÖĞRETİM YILI </t>
    </r>
    <r>
      <rPr>
        <b/>
        <u val="single"/>
        <sz val="11"/>
        <rFont val="Times New Roman TUR"/>
        <family val="0"/>
      </rPr>
      <t xml:space="preserve"> MEZUN</t>
    </r>
    <r>
      <rPr>
        <b/>
        <sz val="11"/>
        <rFont val="Times New Roman TUR"/>
        <family val="1"/>
      </rPr>
      <t xml:space="preserve">  ÖĞRENCİ SAYILARI</t>
    </r>
  </si>
  <si>
    <t>:09/ 11 / 2018</t>
  </si>
  <si>
    <r>
      <t>2017-2018 EĞİTİM-ÖĞRETİM YILI ENSTİTÜLERİN</t>
    </r>
    <r>
      <rPr>
        <b/>
        <u val="single"/>
        <sz val="12"/>
        <rFont val="Arial"/>
        <family val="2"/>
      </rPr>
      <t xml:space="preserve"> MEZUN</t>
    </r>
    <r>
      <rPr>
        <b/>
        <sz val="12"/>
        <rFont val="Arial"/>
        <family val="2"/>
      </rPr>
      <t xml:space="preserve"> ÖĞRENCİ SAYILARI</t>
    </r>
  </si>
  <si>
    <t xml:space="preserve">:09 / 11 / 2018 </t>
  </si>
  <si>
    <r>
      <t xml:space="preserve">2017-2018 EĞİTİM-ÖĞRETİM YILI ENSTİTÜLERİN </t>
    </r>
    <r>
      <rPr>
        <b/>
        <u val="single"/>
        <sz val="12"/>
        <rFont val="Arial"/>
        <family val="2"/>
      </rPr>
      <t>MEZUN</t>
    </r>
    <r>
      <rPr>
        <b/>
        <sz val="12"/>
        <rFont val="Arial"/>
        <family val="2"/>
      </rPr>
      <t xml:space="preserve"> ÖĞRENCİ SAYILARI</t>
    </r>
  </si>
  <si>
    <t>Düzenleme Tarihi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</si>
</sst>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[$¥€-2]\ #,##0.00_);[Red]\([$€-2]\ #,##0.00\)"/>
  </numFmts>
  <fonts count="9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sz val="11"/>
      <color indexed="10"/>
      <name val="Arial Tur"/>
      <family val="2"/>
    </font>
    <font>
      <b/>
      <i/>
      <sz val="12"/>
      <color indexed="10"/>
      <name val="Arial Tur"/>
      <family val="2"/>
    </font>
    <font>
      <b/>
      <i/>
      <sz val="11"/>
      <color indexed="17"/>
      <name val="Arial Tur"/>
      <family val="2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Arial Tur"/>
      <family val="2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sz val="14"/>
      <name val="Arial Tur"/>
      <family val="0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 Tur"/>
      <family val="2"/>
    </font>
    <font>
      <b/>
      <u val="single"/>
      <sz val="11"/>
      <name val="Times New Roman TU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002060"/>
      <name val="Arial"/>
      <family val="2"/>
    </font>
    <font>
      <b/>
      <sz val="12"/>
      <color rgb="FFC00000"/>
      <name val="Arial Tur"/>
      <family val="0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40" xfId="0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41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1" fillId="0" borderId="27" xfId="49" applyFont="1" applyFill="1" applyBorder="1">
      <alignment/>
      <protection/>
    </xf>
    <xf numFmtId="0" fontId="0" fillId="33" borderId="4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8" fillId="0" borderId="40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1" fillId="0" borderId="29" xfId="49" applyFont="1" applyFill="1" applyBorder="1">
      <alignment/>
      <protection/>
    </xf>
    <xf numFmtId="0" fontId="21" fillId="0" borderId="27" xfId="0" applyFont="1" applyBorder="1" applyAlignment="1">
      <alignment/>
    </xf>
    <xf numFmtId="0" fontId="0" fillId="0" borderId="45" xfId="49" applyFont="1" applyFill="1" applyBorder="1" applyAlignment="1">
      <alignment horizontal="left"/>
      <protection/>
    </xf>
    <xf numFmtId="0" fontId="28" fillId="0" borderId="41" xfId="0" applyFont="1" applyBorder="1" applyAlignment="1">
      <alignment horizontal="right"/>
    </xf>
    <xf numFmtId="0" fontId="0" fillId="33" borderId="46" xfId="0" applyFont="1" applyFill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" fillId="36" borderId="29" xfId="0" applyFont="1" applyFill="1" applyBorder="1" applyAlignment="1">
      <alignment horizontal="center"/>
    </xf>
    <xf numFmtId="0" fontId="21" fillId="0" borderId="49" xfId="49" applyFont="1" applyFill="1" applyBorder="1">
      <alignment/>
      <protection/>
    </xf>
    <xf numFmtId="0" fontId="0" fillId="33" borderId="19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36" xfId="49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1" fillId="0" borderId="22" xfId="0" applyFont="1" applyFill="1" applyBorder="1" applyAlignment="1">
      <alignment horizontal="center"/>
    </xf>
    <xf numFmtId="0" fontId="21" fillId="0" borderId="18" xfId="49" applyFont="1" applyFill="1" applyBorder="1">
      <alignment/>
      <protection/>
    </xf>
    <xf numFmtId="0" fontId="19" fillId="0" borderId="5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6" xfId="49" applyFont="1" applyFill="1" applyBorder="1" applyAlignment="1">
      <alignment horizontal="left"/>
      <protection/>
    </xf>
    <xf numFmtId="0" fontId="0" fillId="0" borderId="51" xfId="49" applyFont="1" applyFill="1" applyBorder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right"/>
    </xf>
    <xf numFmtId="0" fontId="14" fillId="0" borderId="0" xfId="0" applyFont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27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33" borderId="64" xfId="0" applyFont="1" applyFill="1" applyBorder="1" applyAlignment="1">
      <alignment horizontal="center"/>
    </xf>
    <xf numFmtId="0" fontId="31" fillId="36" borderId="50" xfId="0" applyFont="1" applyFill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3" borderId="56" xfId="0" applyFont="1" applyFill="1" applyBorder="1" applyAlignment="1">
      <alignment horizontal="center"/>
    </xf>
    <xf numFmtId="0" fontId="35" fillId="36" borderId="25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1" fillId="0" borderId="45" xfId="49" applyFont="1" applyFill="1" applyBorder="1" applyAlignment="1">
      <alignment horizontal="left"/>
      <protection/>
    </xf>
    <xf numFmtId="0" fontId="1" fillId="0" borderId="1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0" fillId="33" borderId="35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41" xfId="0" applyFont="1" applyBorder="1" applyAlignment="1">
      <alignment horizontal="right"/>
    </xf>
    <xf numFmtId="0" fontId="34" fillId="0" borderId="41" xfId="0" applyFont="1" applyFill="1" applyBorder="1" applyAlignment="1">
      <alignment horizontal="center"/>
    </xf>
    <xf numFmtId="14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30" fillId="33" borderId="67" xfId="0" applyFont="1" applyFill="1" applyBorder="1" applyAlignment="1">
      <alignment horizontal="center"/>
    </xf>
    <xf numFmtId="0" fontId="30" fillId="34" borderId="40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30" fillId="34" borderId="59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33" borderId="40" xfId="0" applyFont="1" applyFill="1" applyBorder="1" applyAlignment="1">
      <alignment horizontal="center"/>
    </xf>
    <xf numFmtId="0" fontId="30" fillId="33" borderId="57" xfId="0" applyFont="1" applyFill="1" applyBorder="1" applyAlignment="1">
      <alignment horizontal="center"/>
    </xf>
    <xf numFmtId="0" fontId="30" fillId="34" borderId="41" xfId="0" applyFont="1" applyFill="1" applyBorder="1" applyAlignment="1">
      <alignment horizontal="center"/>
    </xf>
    <xf numFmtId="0" fontId="30" fillId="34" borderId="60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6" fillId="0" borderId="68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4" fillId="0" borderId="68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0" fillId="34" borderId="61" xfId="0" applyFont="1" applyFill="1" applyBorder="1" applyAlignment="1">
      <alignment horizontal="center"/>
    </xf>
    <xf numFmtId="0" fontId="30" fillId="36" borderId="61" xfId="0" applyFont="1" applyFill="1" applyBorder="1" applyAlignment="1">
      <alignment horizontal="center"/>
    </xf>
    <xf numFmtId="0" fontId="10" fillId="0" borderId="61" xfId="0" applyFont="1" applyBorder="1" applyAlignment="1">
      <alignment horizontal="right"/>
    </xf>
    <xf numFmtId="0" fontId="30" fillId="0" borderId="61" xfId="0" applyFont="1" applyFill="1" applyBorder="1" applyAlignment="1">
      <alignment horizontal="center"/>
    </xf>
    <xf numFmtId="0" fontId="40" fillId="0" borderId="6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3" fillId="0" borderId="29" xfId="0" applyFont="1" applyFill="1" applyBorder="1" applyAlignment="1">
      <alignment/>
    </xf>
    <xf numFmtId="0" fontId="40" fillId="0" borderId="29" xfId="0" applyFont="1" applyFill="1" applyBorder="1" applyAlignment="1">
      <alignment horizontal="center" vertical="justify"/>
    </xf>
    <xf numFmtId="0" fontId="40" fillId="0" borderId="54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/>
    </xf>
    <xf numFmtId="0" fontId="39" fillId="0" borderId="35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66" xfId="0" applyFont="1" applyBorder="1" applyAlignment="1">
      <alignment/>
    </xf>
    <xf numFmtId="0" fontId="40" fillId="0" borderId="40" xfId="0" applyFont="1" applyBorder="1" applyAlignment="1">
      <alignment horizontal="right"/>
    </xf>
    <xf numFmtId="0" fontId="40" fillId="0" borderId="40" xfId="0" applyFont="1" applyBorder="1" applyAlignment="1">
      <alignment horizontal="center" vertical="center"/>
    </xf>
    <xf numFmtId="0" fontId="44" fillId="36" borderId="41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66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3" fillId="0" borderId="68" xfId="0" applyFont="1" applyBorder="1" applyAlignment="1">
      <alignment/>
    </xf>
    <xf numFmtId="0" fontId="43" fillId="0" borderId="29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39" fillId="0" borderId="35" xfId="0" applyFont="1" applyFill="1" applyBorder="1" applyAlignment="1">
      <alignment horizontal="left"/>
    </xf>
    <xf numFmtId="0" fontId="39" fillId="0" borderId="36" xfId="0" applyFont="1" applyFill="1" applyBorder="1" applyAlignment="1">
      <alignment horizontal="left"/>
    </xf>
    <xf numFmtId="0" fontId="39" fillId="0" borderId="45" xfId="0" applyFont="1" applyFill="1" applyBorder="1" applyAlignment="1">
      <alignment horizontal="left"/>
    </xf>
    <xf numFmtId="0" fontId="39" fillId="0" borderId="45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/>
    </xf>
    <xf numFmtId="0" fontId="39" fillId="37" borderId="35" xfId="0" applyFont="1" applyFill="1" applyBorder="1" applyAlignment="1">
      <alignment horizontal="left" vertical="top" wrapText="1"/>
    </xf>
    <xf numFmtId="0" fontId="39" fillId="37" borderId="36" xfId="0" applyFont="1" applyFill="1" applyBorder="1" applyAlignment="1">
      <alignment horizontal="left" vertical="top" wrapText="1"/>
    </xf>
    <xf numFmtId="0" fontId="39" fillId="37" borderId="51" xfId="0" applyFont="1" applyFill="1" applyBorder="1" applyAlignment="1">
      <alignment horizontal="left" vertical="top" wrapText="1"/>
    </xf>
    <xf numFmtId="0" fontId="40" fillId="0" borderId="70" xfId="0" applyFont="1" applyFill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45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4" fillId="36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94" fillId="0" borderId="54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55" xfId="0" applyFont="1" applyBorder="1" applyAlignment="1">
      <alignment/>
    </xf>
    <xf numFmtId="0" fontId="94" fillId="0" borderId="73" xfId="0" applyFont="1" applyBorder="1" applyAlignment="1">
      <alignment horizontal="center"/>
    </xf>
    <xf numFmtId="0" fontId="94" fillId="0" borderId="41" xfId="0" applyFont="1" applyBorder="1" applyAlignment="1">
      <alignment horizontal="center"/>
    </xf>
    <xf numFmtId="0" fontId="94" fillId="0" borderId="54" xfId="0" applyFont="1" applyBorder="1" applyAlignment="1">
      <alignment horizontal="center"/>
    </xf>
    <xf numFmtId="0" fontId="94" fillId="0" borderId="48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68" xfId="0" applyFont="1" applyBorder="1" applyAlignment="1">
      <alignment horizontal="center"/>
    </xf>
    <xf numFmtId="0" fontId="94" fillId="0" borderId="29" xfId="0" applyFont="1" applyBorder="1" applyAlignment="1">
      <alignment horizontal="centerContinuous"/>
    </xf>
    <xf numFmtId="0" fontId="94" fillId="0" borderId="60" xfId="0" applyFont="1" applyBorder="1" applyAlignment="1">
      <alignment horizontal="center"/>
    </xf>
    <xf numFmtId="0" fontId="94" fillId="0" borderId="63" xfId="0" applyFont="1" applyBorder="1" applyAlignment="1">
      <alignment horizontal="center"/>
    </xf>
    <xf numFmtId="0" fontId="94" fillId="0" borderId="41" xfId="0" applyFont="1" applyBorder="1" applyAlignment="1">
      <alignment horizontal="centerContinuous"/>
    </xf>
    <xf numFmtId="0" fontId="94" fillId="0" borderId="62" xfId="0" applyFont="1" applyBorder="1" applyAlignment="1">
      <alignment horizontal="centerContinuous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19" fillId="0" borderId="6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11" fillId="0" borderId="41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28" fillId="0" borderId="50" xfId="0" applyFont="1" applyBorder="1" applyAlignment="1">
      <alignment horizontal="right"/>
    </xf>
    <xf numFmtId="0" fontId="21" fillId="0" borderId="26" xfId="49" applyFont="1" applyFill="1" applyBorder="1">
      <alignment/>
      <protection/>
    </xf>
    <xf numFmtId="0" fontId="0" fillId="0" borderId="4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7" xfId="49" applyFont="1" applyFill="1" applyBorder="1">
      <alignment/>
      <protection/>
    </xf>
    <xf numFmtId="0" fontId="19" fillId="0" borderId="6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0" fillId="0" borderId="53" xfId="4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31" fillId="0" borderId="56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8" fillId="0" borderId="61" xfId="0" applyFont="1" applyBorder="1" applyAlignment="1">
      <alignment horizontal="right"/>
    </xf>
    <xf numFmtId="0" fontId="36" fillId="0" borderId="7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95" fillId="33" borderId="41" xfId="0" applyFont="1" applyFill="1" applyBorder="1" applyAlignment="1">
      <alignment horizontal="center"/>
    </xf>
    <xf numFmtId="0" fontId="95" fillId="0" borderId="41" xfId="0" applyFont="1" applyFill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67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39" fillId="37" borderId="36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vertical="center" wrapText="1"/>
    </xf>
    <xf numFmtId="0" fontId="39" fillId="37" borderId="27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94" fillId="0" borderId="57" xfId="0" applyFont="1" applyBorder="1" applyAlignment="1">
      <alignment horizontal="center"/>
    </xf>
    <xf numFmtId="0" fontId="47" fillId="0" borderId="7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5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47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left" vertical="center"/>
    </xf>
    <xf numFmtId="0" fontId="47" fillId="0" borderId="68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/>
    </xf>
    <xf numFmtId="0" fontId="94" fillId="0" borderId="0" xfId="0" applyFont="1" applyFill="1" applyBorder="1" applyAlignment="1">
      <alignment horizontal="center"/>
    </xf>
    <xf numFmtId="0" fontId="94" fillId="0" borderId="55" xfId="0" applyFont="1" applyFill="1" applyBorder="1" applyAlignment="1">
      <alignment/>
    </xf>
    <xf numFmtId="0" fontId="94" fillId="0" borderId="10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73" xfId="0" applyFont="1" applyFill="1" applyBorder="1" applyAlignment="1">
      <alignment horizontal="center"/>
    </xf>
    <xf numFmtId="0" fontId="94" fillId="0" borderId="41" xfId="0" applyFont="1" applyFill="1" applyBorder="1" applyAlignment="1">
      <alignment horizontal="center"/>
    </xf>
    <xf numFmtId="0" fontId="94" fillId="0" borderId="67" xfId="0" applyFont="1" applyFill="1" applyBorder="1" applyAlignment="1">
      <alignment horizontal="center"/>
    </xf>
    <xf numFmtId="0" fontId="94" fillId="0" borderId="60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63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62" xfId="0" applyFont="1" applyFill="1" applyBorder="1" applyAlignment="1">
      <alignment horizontal="centerContinuous"/>
    </xf>
    <xf numFmtId="0" fontId="39" fillId="0" borderId="51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53" fillId="0" borderId="79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39" fillId="37" borderId="3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7" fillId="0" borderId="75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7" fillId="0" borderId="86" xfId="0" applyFont="1" applyFill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1" fillId="0" borderId="77" xfId="0" applyFont="1" applyFill="1" applyBorder="1" applyAlignment="1">
      <alignment horizontal="center"/>
    </xf>
    <xf numFmtId="0" fontId="31" fillId="0" borderId="6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37" borderId="35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48" fillId="36" borderId="78" xfId="0" applyFont="1" applyFill="1" applyBorder="1" applyAlignment="1">
      <alignment horizontal="center" vertical="center"/>
    </xf>
    <xf numFmtId="0" fontId="39" fillId="0" borderId="38" xfId="0" applyFont="1" applyBorder="1" applyAlignment="1">
      <alignment/>
    </xf>
    <xf numFmtId="0" fontId="41" fillId="0" borderId="3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87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/>
    </xf>
    <xf numFmtId="0" fontId="0" fillId="37" borderId="16" xfId="0" applyNumberFormat="1" applyFill="1" applyBorder="1" applyAlignment="1">
      <alignment horizontal="center" vertical="center"/>
    </xf>
    <xf numFmtId="0" fontId="0" fillId="37" borderId="79" xfId="0" applyNumberFormat="1" applyFill="1" applyBorder="1" applyAlignment="1">
      <alignment horizontal="center" vertical="center"/>
    </xf>
    <xf numFmtId="0" fontId="0" fillId="37" borderId="65" xfId="0" applyNumberFormat="1" applyFill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37" borderId="31" xfId="0" applyNumberFormat="1" applyFill="1" applyBorder="1" applyAlignment="1">
      <alignment horizontal="center" vertical="center"/>
    </xf>
    <xf numFmtId="0" fontId="0" fillId="37" borderId="88" xfId="0" applyNumberFormat="1" applyFill="1" applyBorder="1" applyAlignment="1">
      <alignment horizontal="center" vertical="center"/>
    </xf>
    <xf numFmtId="0" fontId="39" fillId="0" borderId="65" xfId="0" applyFont="1" applyBorder="1" applyAlignment="1">
      <alignment horizontal="left"/>
    </xf>
    <xf numFmtId="0" fontId="0" fillId="37" borderId="74" xfId="0" applyNumberForma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90" xfId="0" applyNumberFormat="1" applyFont="1" applyBorder="1" applyAlignment="1">
      <alignment horizontal="center" vertical="center"/>
    </xf>
    <xf numFmtId="0" fontId="54" fillId="0" borderId="57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9" fillId="0" borderId="41" xfId="0" applyFont="1" applyBorder="1" applyAlignment="1">
      <alignment horizontal="right"/>
    </xf>
    <xf numFmtId="0" fontId="25" fillId="0" borderId="41" xfId="0" applyFont="1" applyBorder="1" applyAlignment="1">
      <alignment horizontal="right"/>
    </xf>
    <xf numFmtId="0" fontId="95" fillId="0" borderId="41" xfId="0" applyFont="1" applyBorder="1" applyAlignment="1">
      <alignment horizontal="right"/>
    </xf>
    <xf numFmtId="0" fontId="50" fillId="0" borderId="41" xfId="0" applyFont="1" applyBorder="1" applyAlignment="1">
      <alignment horizontal="right"/>
    </xf>
    <xf numFmtId="0" fontId="16" fillId="0" borderId="68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41" fillId="38" borderId="67" xfId="0" applyFont="1" applyFill="1" applyBorder="1" applyAlignment="1">
      <alignment horizontal="left" vertical="center"/>
    </xf>
    <xf numFmtId="0" fontId="41" fillId="38" borderId="40" xfId="0" applyFont="1" applyFill="1" applyBorder="1" applyAlignment="1">
      <alignment horizontal="left" vertical="center"/>
    </xf>
    <xf numFmtId="0" fontId="41" fillId="38" borderId="25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94" fillId="0" borderId="76" xfId="0" applyFont="1" applyBorder="1" applyAlignment="1">
      <alignment horizontal="center"/>
    </xf>
    <xf numFmtId="0" fontId="94" fillId="0" borderId="61" xfId="0" applyFont="1" applyBorder="1" applyAlignment="1">
      <alignment horizontal="center"/>
    </xf>
    <xf numFmtId="0" fontId="94" fillId="0" borderId="50" xfId="0" applyFont="1" applyBorder="1" applyAlignment="1">
      <alignment horizontal="center"/>
    </xf>
    <xf numFmtId="0" fontId="94" fillId="0" borderId="61" xfId="0" applyFont="1" applyBorder="1" applyAlignment="1">
      <alignment horizontal="center" vertical="center"/>
    </xf>
    <xf numFmtId="0" fontId="94" fillId="0" borderId="50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67" xfId="0" applyFont="1" applyBorder="1" applyAlignment="1">
      <alignment horizontal="center"/>
    </xf>
    <xf numFmtId="0" fontId="94" fillId="0" borderId="40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94" fillId="0" borderId="85" xfId="0" applyFont="1" applyBorder="1" applyAlignment="1">
      <alignment horizontal="center"/>
    </xf>
    <xf numFmtId="0" fontId="45" fillId="0" borderId="91" xfId="0" applyFont="1" applyBorder="1" applyAlignment="1">
      <alignment horizontal="right" vertical="center"/>
    </xf>
    <xf numFmtId="0" fontId="45" fillId="0" borderId="71" xfId="0" applyFont="1" applyBorder="1" applyAlignment="1">
      <alignment horizontal="right" vertical="center"/>
    </xf>
    <xf numFmtId="0" fontId="51" fillId="0" borderId="0" xfId="0" applyFont="1" applyAlignment="1">
      <alignment horizontal="left"/>
    </xf>
    <xf numFmtId="0" fontId="94" fillId="0" borderId="76" xfId="0" applyFont="1" applyBorder="1" applyAlignment="1">
      <alignment/>
    </xf>
    <xf numFmtId="0" fontId="94" fillId="0" borderId="61" xfId="0" applyFont="1" applyBorder="1" applyAlignment="1">
      <alignment/>
    </xf>
    <xf numFmtId="0" fontId="94" fillId="0" borderId="76" xfId="0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94" fillId="0" borderId="59" xfId="0" applyFont="1" applyBorder="1" applyAlignment="1">
      <alignment horizontal="center"/>
    </xf>
    <xf numFmtId="0" fontId="94" fillId="0" borderId="67" xfId="0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25" xfId="0" applyFont="1" applyFill="1" applyBorder="1" applyAlignment="1">
      <alignment horizontal="center"/>
    </xf>
    <xf numFmtId="0" fontId="94" fillId="0" borderId="55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94" fillId="0" borderId="76" xfId="0" applyFont="1" applyFill="1" applyBorder="1" applyAlignment="1">
      <alignment/>
    </xf>
    <xf numFmtId="0" fontId="94" fillId="0" borderId="61" xfId="0" applyFont="1" applyFill="1" applyBorder="1" applyAlignment="1">
      <alignment/>
    </xf>
    <xf numFmtId="0" fontId="94" fillId="0" borderId="76" xfId="0" applyFont="1" applyFill="1" applyBorder="1" applyAlignment="1">
      <alignment horizontal="center" vertical="center"/>
    </xf>
    <xf numFmtId="0" fontId="94" fillId="0" borderId="61" xfId="0" applyFont="1" applyFill="1" applyBorder="1" applyAlignment="1">
      <alignment horizontal="center" vertical="center"/>
    </xf>
    <xf numFmtId="0" fontId="94" fillId="0" borderId="50" xfId="0" applyFont="1" applyFill="1" applyBorder="1" applyAlignment="1">
      <alignment horizontal="center" vertical="center"/>
    </xf>
    <xf numFmtId="0" fontId="94" fillId="0" borderId="55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76" xfId="0" applyFont="1" applyFill="1" applyBorder="1" applyAlignment="1">
      <alignment horizontal="center"/>
    </xf>
    <xf numFmtId="0" fontId="94" fillId="0" borderId="61" xfId="0" applyFont="1" applyFill="1" applyBorder="1" applyAlignment="1">
      <alignment horizontal="center"/>
    </xf>
    <xf numFmtId="0" fontId="94" fillId="0" borderId="50" xfId="0" applyFont="1" applyFill="1" applyBorder="1" applyAlignment="1">
      <alignment horizontal="center"/>
    </xf>
    <xf numFmtId="0" fontId="94" fillId="0" borderId="59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5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96</xdr:row>
      <xdr:rowOff>28575</xdr:rowOff>
    </xdr:from>
    <xdr:to>
      <xdr:col>2</xdr:col>
      <xdr:colOff>4352925</xdr:colOff>
      <xdr:row>99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3473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3</xdr:col>
      <xdr:colOff>0</xdr:colOff>
      <xdr:row>60</xdr:row>
      <xdr:rowOff>381000</xdr:rowOff>
    </xdr:to>
    <xdr:sp>
      <xdr:nvSpPr>
        <xdr:cNvPr id="3" name="Line 11"/>
        <xdr:cNvSpPr>
          <a:spLocks/>
        </xdr:cNvSpPr>
      </xdr:nvSpPr>
      <xdr:spPr>
        <a:xfrm flipV="1">
          <a:off x="2105025" y="2050732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130</xdr:row>
      <xdr:rowOff>76200</xdr:rowOff>
    </xdr:from>
    <xdr:to>
      <xdr:col>2</xdr:col>
      <xdr:colOff>4343400</xdr:colOff>
      <xdr:row>133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4747260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168</xdr:row>
      <xdr:rowOff>9525</xdr:rowOff>
    </xdr:from>
    <xdr:to>
      <xdr:col>3</xdr:col>
      <xdr:colOff>28575</xdr:colOff>
      <xdr:row>170</xdr:row>
      <xdr:rowOff>352425</xdr:rowOff>
    </xdr:to>
    <xdr:sp>
      <xdr:nvSpPr>
        <xdr:cNvPr id="5" name="Line 15"/>
        <xdr:cNvSpPr>
          <a:spLocks/>
        </xdr:cNvSpPr>
      </xdr:nvSpPr>
      <xdr:spPr>
        <a:xfrm flipV="1">
          <a:off x="2133600" y="61579125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6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3</xdr:col>
      <xdr:colOff>0</xdr:colOff>
      <xdr:row>60</xdr:row>
      <xdr:rowOff>381000</xdr:rowOff>
    </xdr:to>
    <xdr:sp>
      <xdr:nvSpPr>
        <xdr:cNvPr id="7" name="Line 11"/>
        <xdr:cNvSpPr>
          <a:spLocks/>
        </xdr:cNvSpPr>
      </xdr:nvSpPr>
      <xdr:spPr>
        <a:xfrm flipV="1">
          <a:off x="2105025" y="2050732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96</xdr:row>
      <xdr:rowOff>28575</xdr:rowOff>
    </xdr:from>
    <xdr:to>
      <xdr:col>2</xdr:col>
      <xdr:colOff>4352925</xdr:colOff>
      <xdr:row>99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057400" y="3473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130</xdr:row>
      <xdr:rowOff>76200</xdr:rowOff>
    </xdr:from>
    <xdr:to>
      <xdr:col>2</xdr:col>
      <xdr:colOff>4343400</xdr:colOff>
      <xdr:row>133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2057400" y="4747260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168</xdr:row>
      <xdr:rowOff>9525</xdr:rowOff>
    </xdr:from>
    <xdr:to>
      <xdr:col>3</xdr:col>
      <xdr:colOff>28575</xdr:colOff>
      <xdr:row>170</xdr:row>
      <xdr:rowOff>352425</xdr:rowOff>
    </xdr:to>
    <xdr:sp>
      <xdr:nvSpPr>
        <xdr:cNvPr id="10" name="Line 15"/>
        <xdr:cNvSpPr>
          <a:spLocks/>
        </xdr:cNvSpPr>
      </xdr:nvSpPr>
      <xdr:spPr>
        <a:xfrm flipV="1">
          <a:off x="2133600" y="61579125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C210" sqref="C210"/>
    </sheetView>
  </sheetViews>
  <sheetFormatPr defaultColWidth="9.00390625" defaultRowHeight="12.75"/>
  <cols>
    <col min="1" max="1" width="0.12890625" style="0" hidden="1" customWidth="1"/>
    <col min="2" max="2" width="41.625" style="0" customWidth="1"/>
    <col min="3" max="3" width="36.75390625" style="0" customWidth="1"/>
    <col min="4" max="5" width="7.875" style="0" customWidth="1"/>
    <col min="6" max="6" width="7.75390625" style="0" customWidth="1"/>
    <col min="7" max="8" width="6.375" style="0" bestFit="1" customWidth="1"/>
    <col min="9" max="9" width="6.875" style="0" bestFit="1" customWidth="1"/>
    <col min="10" max="10" width="6.375" style="0" bestFit="1" customWidth="1"/>
    <col min="11" max="11" width="6.1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762" t="s">
        <v>10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</row>
    <row r="3" spans="1:15" ht="15.75">
      <c r="A3" s="1"/>
      <c r="B3" s="762" t="s">
        <v>0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</row>
    <row r="4" spans="1:15" s="2" customFormat="1" ht="21.75" customHeight="1">
      <c r="A4" s="3"/>
      <c r="B4" s="762" t="s">
        <v>359</v>
      </c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</row>
    <row r="5" spans="1:15" s="2" customFormat="1" ht="10.5" customHeight="1" thickBot="1">
      <c r="A5" s="3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5" ht="18.75" customHeight="1" thickBot="1">
      <c r="B6" s="769" t="s">
        <v>33</v>
      </c>
      <c r="C6" s="769" t="s">
        <v>1</v>
      </c>
      <c r="D6" s="763" t="s">
        <v>2</v>
      </c>
      <c r="E6" s="764"/>
      <c r="F6" s="765"/>
      <c r="G6" s="763" t="s">
        <v>3</v>
      </c>
      <c r="H6" s="764"/>
      <c r="I6" s="764"/>
      <c r="J6" s="771" t="s">
        <v>261</v>
      </c>
      <c r="K6" s="772"/>
      <c r="L6" s="773"/>
      <c r="M6" s="766" t="s">
        <v>4</v>
      </c>
      <c r="N6" s="767"/>
      <c r="O6" s="768"/>
    </row>
    <row r="7" spans="2:15" ht="18" customHeight="1" thickBot="1">
      <c r="B7" s="770"/>
      <c r="C7" s="770"/>
      <c r="D7" s="10" t="s">
        <v>5</v>
      </c>
      <c r="E7" s="11" t="s">
        <v>6</v>
      </c>
      <c r="F7" s="5" t="s">
        <v>7</v>
      </c>
      <c r="G7" s="10" t="s">
        <v>5</v>
      </c>
      <c r="H7" s="11" t="s">
        <v>6</v>
      </c>
      <c r="I7" s="5" t="s">
        <v>7</v>
      </c>
      <c r="J7" s="196" t="s">
        <v>5</v>
      </c>
      <c r="K7" s="197" t="s">
        <v>6</v>
      </c>
      <c r="L7" s="198" t="s">
        <v>7</v>
      </c>
      <c r="M7" s="166" t="s">
        <v>5</v>
      </c>
      <c r="N7" s="165" t="s">
        <v>6</v>
      </c>
      <c r="O7" s="167" t="s">
        <v>7</v>
      </c>
    </row>
    <row r="8" spans="2:15" ht="19.5" customHeight="1" thickBot="1">
      <c r="B8" s="261" t="s">
        <v>37</v>
      </c>
      <c r="C8" s="523" t="s">
        <v>38</v>
      </c>
      <c r="D8" s="254">
        <v>98</v>
      </c>
      <c r="E8" s="360">
        <v>71</v>
      </c>
      <c r="F8" s="148">
        <f aca="true" t="shared" si="0" ref="F8:F13">SUM(D8:E8)</f>
        <v>169</v>
      </c>
      <c r="G8" s="254"/>
      <c r="H8" s="255"/>
      <c r="I8" s="255"/>
      <c r="J8" s="254"/>
      <c r="K8" s="255"/>
      <c r="L8" s="255"/>
      <c r="M8" s="171">
        <f>+D8</f>
        <v>98</v>
      </c>
      <c r="N8" s="172">
        <f>+E8</f>
        <v>71</v>
      </c>
      <c r="O8" s="361">
        <f>SUM(M8:N8)</f>
        <v>169</v>
      </c>
    </row>
    <row r="9" spans="2:15" ht="19.5" customHeight="1" thickBot="1">
      <c r="B9" s="262" t="s">
        <v>39</v>
      </c>
      <c r="C9" s="524" t="s">
        <v>40</v>
      </c>
      <c r="D9" s="254">
        <v>61</v>
      </c>
      <c r="E9" s="255">
        <v>57</v>
      </c>
      <c r="F9" s="362">
        <f t="shared" si="0"/>
        <v>118</v>
      </c>
      <c r="G9" s="254"/>
      <c r="H9" s="255"/>
      <c r="I9" s="255"/>
      <c r="J9" s="254"/>
      <c r="K9" s="417"/>
      <c r="L9" s="417"/>
      <c r="M9" s="171">
        <f>+D9</f>
        <v>61</v>
      </c>
      <c r="N9" s="172">
        <f>+E9</f>
        <v>57</v>
      </c>
      <c r="O9" s="361">
        <f>SUM(M9:N9)</f>
        <v>118</v>
      </c>
    </row>
    <row r="10" spans="2:15" ht="12.75" customHeight="1">
      <c r="B10" s="263"/>
      <c r="C10" s="363" t="s">
        <v>41</v>
      </c>
      <c r="D10" s="17">
        <v>29</v>
      </c>
      <c r="E10" s="246">
        <v>4</v>
      </c>
      <c r="F10" s="364">
        <f t="shared" si="0"/>
        <v>33</v>
      </c>
      <c r="G10" s="30">
        <v>2</v>
      </c>
      <c r="H10" s="368">
        <v>3</v>
      </c>
      <c r="I10" s="370">
        <f aca="true" t="shared" si="1" ref="I10:I16">SUM(G10:H10)</f>
        <v>5</v>
      </c>
      <c r="J10" s="586"/>
      <c r="K10" s="587"/>
      <c r="L10" s="588"/>
      <c r="M10" s="17">
        <f aca="true" t="shared" si="2" ref="M10:N13">+D10+G10</f>
        <v>31</v>
      </c>
      <c r="N10" s="18">
        <f t="shared" si="2"/>
        <v>7</v>
      </c>
      <c r="O10" s="366">
        <f>SUM(M10:N10)</f>
        <v>38</v>
      </c>
    </row>
    <row r="11" spans="2:15" ht="12.75" customHeight="1">
      <c r="B11" s="264"/>
      <c r="C11" s="367" t="s">
        <v>42</v>
      </c>
      <c r="D11" s="30">
        <v>34</v>
      </c>
      <c r="E11" s="368">
        <v>29</v>
      </c>
      <c r="F11" s="369">
        <f t="shared" si="0"/>
        <v>63</v>
      </c>
      <c r="G11" s="30"/>
      <c r="H11" s="368"/>
      <c r="I11" s="370">
        <f t="shared" si="1"/>
        <v>0</v>
      </c>
      <c r="J11" s="589"/>
      <c r="K11" s="590"/>
      <c r="L11" s="591"/>
      <c r="M11" s="30">
        <f t="shared" si="2"/>
        <v>34</v>
      </c>
      <c r="N11" s="31">
        <f t="shared" si="2"/>
        <v>29</v>
      </c>
      <c r="O11" s="371">
        <f aca="true" t="shared" si="3" ref="O11:O73">SUM(M11:N11)</f>
        <v>63</v>
      </c>
    </row>
    <row r="12" spans="2:15" ht="12.75" customHeight="1">
      <c r="B12" s="264"/>
      <c r="C12" s="372" t="s">
        <v>151</v>
      </c>
      <c r="D12" s="30">
        <v>8</v>
      </c>
      <c r="E12" s="368">
        <v>1</v>
      </c>
      <c r="F12" s="369">
        <f t="shared" si="0"/>
        <v>9</v>
      </c>
      <c r="G12" s="589"/>
      <c r="H12" s="368"/>
      <c r="I12" s="370">
        <f t="shared" si="1"/>
        <v>0</v>
      </c>
      <c r="J12" s="589"/>
      <c r="K12" s="590"/>
      <c r="L12" s="591"/>
      <c r="M12" s="30">
        <f t="shared" si="2"/>
        <v>8</v>
      </c>
      <c r="N12" s="31">
        <f t="shared" si="2"/>
        <v>1</v>
      </c>
      <c r="O12" s="371">
        <f t="shared" si="3"/>
        <v>9</v>
      </c>
    </row>
    <row r="13" spans="2:15" ht="12.75" customHeight="1">
      <c r="B13" s="264"/>
      <c r="C13" s="373" t="s">
        <v>43</v>
      </c>
      <c r="D13" s="17">
        <v>64</v>
      </c>
      <c r="E13" s="246">
        <v>15</v>
      </c>
      <c r="F13" s="364">
        <f t="shared" si="0"/>
        <v>79</v>
      </c>
      <c r="G13" s="17">
        <v>1</v>
      </c>
      <c r="H13" s="246">
        <v>4</v>
      </c>
      <c r="I13" s="365">
        <f t="shared" si="1"/>
        <v>5</v>
      </c>
      <c r="J13" s="589"/>
      <c r="K13" s="590"/>
      <c r="L13" s="591"/>
      <c r="M13" s="17">
        <f t="shared" si="2"/>
        <v>65</v>
      </c>
      <c r="N13" s="18">
        <f t="shared" si="2"/>
        <v>19</v>
      </c>
      <c r="O13" s="366">
        <f t="shared" si="3"/>
        <v>84</v>
      </c>
    </row>
    <row r="14" spans="2:15" ht="15">
      <c r="B14" s="265" t="s">
        <v>45</v>
      </c>
      <c r="C14" s="373" t="s">
        <v>46</v>
      </c>
      <c r="D14" s="17">
        <v>12</v>
      </c>
      <c r="E14" s="246">
        <v>6</v>
      </c>
      <c r="F14" s="364">
        <f aca="true" t="shared" si="4" ref="F14:F20">SUM(D14:E14)</f>
        <v>18</v>
      </c>
      <c r="G14" s="17">
        <v>2</v>
      </c>
      <c r="H14" s="246">
        <v>1</v>
      </c>
      <c r="I14" s="365">
        <f t="shared" si="1"/>
        <v>3</v>
      </c>
      <c r="J14" s="589"/>
      <c r="K14" s="590"/>
      <c r="L14" s="591"/>
      <c r="M14" s="17">
        <f aca="true" t="shared" si="5" ref="M14:N20">+D14+G14</f>
        <v>14</v>
      </c>
      <c r="N14" s="18">
        <f t="shared" si="5"/>
        <v>7</v>
      </c>
      <c r="O14" s="366">
        <f t="shared" si="3"/>
        <v>21</v>
      </c>
    </row>
    <row r="15" spans="2:15" ht="12.75" customHeight="1">
      <c r="B15" s="264"/>
      <c r="C15" s="373" t="s">
        <v>47</v>
      </c>
      <c r="D15" s="17">
        <v>74</v>
      </c>
      <c r="E15" s="246">
        <v>16</v>
      </c>
      <c r="F15" s="364">
        <f t="shared" si="4"/>
        <v>90</v>
      </c>
      <c r="G15" s="17"/>
      <c r="H15" s="246"/>
      <c r="I15" s="365"/>
      <c r="J15" s="589"/>
      <c r="K15" s="590"/>
      <c r="L15" s="591"/>
      <c r="M15" s="17">
        <f t="shared" si="5"/>
        <v>74</v>
      </c>
      <c r="N15" s="18">
        <f t="shared" si="5"/>
        <v>16</v>
      </c>
      <c r="O15" s="366">
        <f t="shared" si="3"/>
        <v>90</v>
      </c>
    </row>
    <row r="16" spans="2:15" ht="12.75" customHeight="1">
      <c r="B16" s="265" t="s">
        <v>25</v>
      </c>
      <c r="C16" s="373" t="s">
        <v>275</v>
      </c>
      <c r="D16" s="17"/>
      <c r="E16" s="246"/>
      <c r="F16" s="364">
        <f t="shared" si="4"/>
        <v>0</v>
      </c>
      <c r="G16" s="17">
        <v>1</v>
      </c>
      <c r="H16" s="246">
        <v>2</v>
      </c>
      <c r="I16" s="365">
        <f t="shared" si="1"/>
        <v>3</v>
      </c>
      <c r="J16" s="589"/>
      <c r="K16" s="590"/>
      <c r="L16" s="591"/>
      <c r="M16" s="17">
        <f t="shared" si="5"/>
        <v>1</v>
      </c>
      <c r="N16" s="18">
        <f t="shared" si="5"/>
        <v>2</v>
      </c>
      <c r="O16" s="366">
        <f t="shared" si="3"/>
        <v>3</v>
      </c>
    </row>
    <row r="17" spans="2:15" ht="12.75" customHeight="1">
      <c r="B17" s="264"/>
      <c r="C17" s="373" t="s">
        <v>48</v>
      </c>
      <c r="D17" s="17">
        <v>65</v>
      </c>
      <c r="E17" s="246">
        <v>20</v>
      </c>
      <c r="F17" s="364">
        <f t="shared" si="4"/>
        <v>85</v>
      </c>
      <c r="G17" s="17">
        <v>3</v>
      </c>
      <c r="H17" s="246">
        <v>1</v>
      </c>
      <c r="I17" s="365">
        <f>SUM(G17:H17)</f>
        <v>4</v>
      </c>
      <c r="J17" s="589"/>
      <c r="K17" s="590"/>
      <c r="L17" s="591"/>
      <c r="M17" s="17">
        <f t="shared" si="5"/>
        <v>68</v>
      </c>
      <c r="N17" s="18">
        <f t="shared" si="5"/>
        <v>21</v>
      </c>
      <c r="O17" s="366">
        <f t="shared" si="3"/>
        <v>89</v>
      </c>
    </row>
    <row r="18" spans="2:15" ht="15">
      <c r="B18" s="265"/>
      <c r="C18" s="373" t="s">
        <v>49</v>
      </c>
      <c r="D18" s="17">
        <v>40</v>
      </c>
      <c r="E18" s="246">
        <v>15</v>
      </c>
      <c r="F18" s="364">
        <f t="shared" si="4"/>
        <v>55</v>
      </c>
      <c r="G18" s="17"/>
      <c r="H18" s="246">
        <v>1</v>
      </c>
      <c r="I18" s="365">
        <f>SUM(G18:H18)</f>
        <v>1</v>
      </c>
      <c r="J18" s="589"/>
      <c r="K18" s="590"/>
      <c r="L18" s="591"/>
      <c r="M18" s="17">
        <f t="shared" si="5"/>
        <v>40</v>
      </c>
      <c r="N18" s="18">
        <f t="shared" si="5"/>
        <v>16</v>
      </c>
      <c r="O18" s="366">
        <f t="shared" si="3"/>
        <v>56</v>
      </c>
    </row>
    <row r="19" spans="2:15" ht="15">
      <c r="B19" s="265"/>
      <c r="C19" s="373" t="s">
        <v>287</v>
      </c>
      <c r="D19" s="17">
        <v>4</v>
      </c>
      <c r="E19" s="246">
        <v>1</v>
      </c>
      <c r="F19" s="364">
        <f t="shared" si="4"/>
        <v>5</v>
      </c>
      <c r="G19" s="589"/>
      <c r="H19" s="246"/>
      <c r="I19" s="365"/>
      <c r="J19" s="589"/>
      <c r="K19" s="590"/>
      <c r="L19" s="591"/>
      <c r="M19" s="17">
        <f t="shared" si="5"/>
        <v>4</v>
      </c>
      <c r="N19" s="18">
        <f t="shared" si="5"/>
        <v>1</v>
      </c>
      <c r="O19" s="366">
        <f t="shared" si="3"/>
        <v>5</v>
      </c>
    </row>
    <row r="20" spans="2:15" ht="15">
      <c r="B20" s="265"/>
      <c r="C20" s="373" t="s">
        <v>152</v>
      </c>
      <c r="D20" s="17">
        <v>10</v>
      </c>
      <c r="E20" s="246">
        <v>3</v>
      </c>
      <c r="F20" s="364">
        <f t="shared" si="4"/>
        <v>13</v>
      </c>
      <c r="G20" s="589"/>
      <c r="H20" s="246"/>
      <c r="I20" s="136"/>
      <c r="J20" s="589"/>
      <c r="K20" s="590"/>
      <c r="L20" s="591"/>
      <c r="M20" s="17">
        <f t="shared" si="5"/>
        <v>10</v>
      </c>
      <c r="N20" s="18">
        <f t="shared" si="5"/>
        <v>3</v>
      </c>
      <c r="O20" s="366">
        <f t="shared" si="3"/>
        <v>13</v>
      </c>
    </row>
    <row r="21" spans="2:15" ht="12.75" customHeight="1">
      <c r="B21" s="264"/>
      <c r="C21" s="373" t="s">
        <v>24</v>
      </c>
      <c r="D21" s="17">
        <v>25</v>
      </c>
      <c r="E21" s="246">
        <v>8</v>
      </c>
      <c r="F21" s="364">
        <f aca="true" t="shared" si="6" ref="F21:F74">SUM(D21:E21)</f>
        <v>33</v>
      </c>
      <c r="G21" s="589"/>
      <c r="H21" s="590"/>
      <c r="I21" s="591"/>
      <c r="J21" s="589"/>
      <c r="K21" s="590"/>
      <c r="L21" s="591"/>
      <c r="M21" s="17">
        <f>+D21</f>
        <v>25</v>
      </c>
      <c r="N21" s="18">
        <f>+E21</f>
        <v>8</v>
      </c>
      <c r="O21" s="366">
        <f t="shared" si="3"/>
        <v>33</v>
      </c>
    </row>
    <row r="22" spans="2:15" ht="12.75" customHeight="1">
      <c r="B22" s="264"/>
      <c r="C22" s="373" t="s">
        <v>51</v>
      </c>
      <c r="D22" s="17">
        <v>65</v>
      </c>
      <c r="E22" s="246">
        <v>10</v>
      </c>
      <c r="F22" s="364">
        <f t="shared" si="6"/>
        <v>75</v>
      </c>
      <c r="G22" s="17">
        <v>54</v>
      </c>
      <c r="H22" s="246">
        <v>6</v>
      </c>
      <c r="I22" s="365">
        <f>SUM(G22:H22)</f>
        <v>60</v>
      </c>
      <c r="J22" s="589"/>
      <c r="K22" s="590"/>
      <c r="L22" s="591"/>
      <c r="M22" s="17">
        <f aca="true" t="shared" si="7" ref="M22:N30">+D22+G22</f>
        <v>119</v>
      </c>
      <c r="N22" s="18">
        <f t="shared" si="7"/>
        <v>16</v>
      </c>
      <c r="O22" s="366">
        <f t="shared" si="3"/>
        <v>135</v>
      </c>
    </row>
    <row r="23" spans="2:15" ht="12.75" customHeight="1">
      <c r="B23" s="264"/>
      <c r="C23" s="373" t="s">
        <v>276</v>
      </c>
      <c r="D23" s="17">
        <v>3</v>
      </c>
      <c r="E23" s="246"/>
      <c r="F23" s="364">
        <f t="shared" si="6"/>
        <v>3</v>
      </c>
      <c r="G23" s="589"/>
      <c r="H23" s="590"/>
      <c r="I23" s="591"/>
      <c r="J23" s="589"/>
      <c r="K23" s="590"/>
      <c r="L23" s="591"/>
      <c r="M23" s="17">
        <f t="shared" si="7"/>
        <v>3</v>
      </c>
      <c r="N23" s="18">
        <f t="shared" si="7"/>
        <v>0</v>
      </c>
      <c r="O23" s="366">
        <f t="shared" si="3"/>
        <v>3</v>
      </c>
    </row>
    <row r="24" spans="2:15" ht="12.75" customHeight="1">
      <c r="B24" s="264"/>
      <c r="C24" s="373" t="s">
        <v>277</v>
      </c>
      <c r="D24" s="17">
        <v>9</v>
      </c>
      <c r="E24" s="246">
        <v>9</v>
      </c>
      <c r="F24" s="364">
        <f t="shared" si="6"/>
        <v>18</v>
      </c>
      <c r="G24" s="589"/>
      <c r="H24" s="590"/>
      <c r="I24" s="591"/>
      <c r="J24" s="589"/>
      <c r="K24" s="590"/>
      <c r="L24" s="591"/>
      <c r="M24" s="17">
        <f t="shared" si="7"/>
        <v>9</v>
      </c>
      <c r="N24" s="18">
        <f t="shared" si="7"/>
        <v>9</v>
      </c>
      <c r="O24" s="366">
        <f t="shared" si="3"/>
        <v>18</v>
      </c>
    </row>
    <row r="25" spans="2:15" ht="12.75" customHeight="1">
      <c r="B25" s="264"/>
      <c r="C25" s="373" t="s">
        <v>278</v>
      </c>
      <c r="D25" s="17">
        <v>3</v>
      </c>
      <c r="E25" s="246">
        <v>6</v>
      </c>
      <c r="F25" s="364">
        <f t="shared" si="6"/>
        <v>9</v>
      </c>
      <c r="G25" s="589"/>
      <c r="H25" s="590"/>
      <c r="I25" s="591"/>
      <c r="J25" s="589"/>
      <c r="K25" s="590"/>
      <c r="L25" s="591"/>
      <c r="M25" s="17">
        <f t="shared" si="7"/>
        <v>3</v>
      </c>
      <c r="N25" s="18">
        <f t="shared" si="7"/>
        <v>6</v>
      </c>
      <c r="O25" s="366">
        <f t="shared" si="3"/>
        <v>9</v>
      </c>
    </row>
    <row r="26" spans="2:15" ht="12.75" customHeight="1">
      <c r="B26" s="264"/>
      <c r="C26" s="373" t="s">
        <v>279</v>
      </c>
      <c r="D26" s="17">
        <v>3</v>
      </c>
      <c r="E26" s="246"/>
      <c r="F26" s="364">
        <f t="shared" si="6"/>
        <v>3</v>
      </c>
      <c r="G26" s="589"/>
      <c r="H26" s="590"/>
      <c r="I26" s="591"/>
      <c r="J26" s="589"/>
      <c r="K26" s="590"/>
      <c r="L26" s="591"/>
      <c r="M26" s="17">
        <f t="shared" si="7"/>
        <v>3</v>
      </c>
      <c r="N26" s="591"/>
      <c r="O26" s="366">
        <f t="shared" si="3"/>
        <v>3</v>
      </c>
    </row>
    <row r="27" spans="2:15" ht="12.75" customHeight="1">
      <c r="B27" s="264"/>
      <c r="C27" s="373" t="s">
        <v>52</v>
      </c>
      <c r="D27" s="17">
        <v>58</v>
      </c>
      <c r="E27" s="246">
        <v>14</v>
      </c>
      <c r="F27" s="364">
        <f t="shared" si="6"/>
        <v>72</v>
      </c>
      <c r="G27" s="17">
        <v>40</v>
      </c>
      <c r="H27" s="246">
        <v>28</v>
      </c>
      <c r="I27" s="365">
        <f aca="true" t="shared" si="8" ref="I27:I33">SUM(G27:H27)</f>
        <v>68</v>
      </c>
      <c r="J27" s="589"/>
      <c r="K27" s="590"/>
      <c r="L27" s="591"/>
      <c r="M27" s="17">
        <f t="shared" si="7"/>
        <v>98</v>
      </c>
      <c r="N27" s="18">
        <f t="shared" si="7"/>
        <v>42</v>
      </c>
      <c r="O27" s="366">
        <f t="shared" si="3"/>
        <v>140</v>
      </c>
    </row>
    <row r="28" spans="2:15" ht="12.75" customHeight="1">
      <c r="B28" s="264"/>
      <c r="C28" s="373" t="s">
        <v>23</v>
      </c>
      <c r="D28" s="17">
        <v>40</v>
      </c>
      <c r="E28" s="246">
        <v>17</v>
      </c>
      <c r="F28" s="364">
        <f t="shared" si="6"/>
        <v>57</v>
      </c>
      <c r="G28" s="17">
        <v>1</v>
      </c>
      <c r="H28" s="246"/>
      <c r="I28" s="365">
        <f t="shared" si="8"/>
        <v>1</v>
      </c>
      <c r="J28" s="589"/>
      <c r="K28" s="590"/>
      <c r="L28" s="591"/>
      <c r="M28" s="17">
        <f t="shared" si="7"/>
        <v>41</v>
      </c>
      <c r="N28" s="18">
        <f t="shared" si="7"/>
        <v>17</v>
      </c>
      <c r="O28" s="366">
        <f t="shared" si="3"/>
        <v>58</v>
      </c>
    </row>
    <row r="29" spans="2:15" ht="12.75" customHeight="1">
      <c r="B29" s="264"/>
      <c r="C29" s="373" t="s">
        <v>53</v>
      </c>
      <c r="D29" s="17">
        <v>98</v>
      </c>
      <c r="E29" s="246">
        <v>21</v>
      </c>
      <c r="F29" s="364">
        <f t="shared" si="6"/>
        <v>119</v>
      </c>
      <c r="G29" s="17">
        <v>1</v>
      </c>
      <c r="H29" s="246">
        <v>1</v>
      </c>
      <c r="I29" s="365">
        <f t="shared" si="8"/>
        <v>2</v>
      </c>
      <c r="J29" s="589"/>
      <c r="K29" s="590"/>
      <c r="L29" s="591"/>
      <c r="M29" s="17">
        <f t="shared" si="7"/>
        <v>99</v>
      </c>
      <c r="N29" s="18">
        <f t="shared" si="7"/>
        <v>22</v>
      </c>
      <c r="O29" s="366">
        <f t="shared" si="3"/>
        <v>121</v>
      </c>
    </row>
    <row r="30" spans="2:15" ht="12.75" customHeight="1">
      <c r="B30" s="264"/>
      <c r="C30" s="373" t="s">
        <v>54</v>
      </c>
      <c r="D30" s="17">
        <v>30</v>
      </c>
      <c r="E30" s="246">
        <v>17</v>
      </c>
      <c r="F30" s="364">
        <f t="shared" si="6"/>
        <v>47</v>
      </c>
      <c r="G30" s="17"/>
      <c r="H30" s="246"/>
      <c r="I30" s="365">
        <f t="shared" si="8"/>
        <v>0</v>
      </c>
      <c r="J30" s="589"/>
      <c r="K30" s="590"/>
      <c r="L30" s="591"/>
      <c r="M30" s="17">
        <f t="shared" si="7"/>
        <v>30</v>
      </c>
      <c r="N30" s="18">
        <f t="shared" si="7"/>
        <v>17</v>
      </c>
      <c r="O30" s="366">
        <f t="shared" si="3"/>
        <v>47</v>
      </c>
    </row>
    <row r="31" spans="2:15" ht="12.75" customHeight="1">
      <c r="B31" s="264"/>
      <c r="C31" s="373" t="s">
        <v>55</v>
      </c>
      <c r="D31" s="17">
        <v>33</v>
      </c>
      <c r="E31" s="246">
        <v>36</v>
      </c>
      <c r="F31" s="364">
        <f t="shared" si="6"/>
        <v>69</v>
      </c>
      <c r="G31" s="17"/>
      <c r="H31" s="590"/>
      <c r="I31" s="365">
        <f t="shared" si="8"/>
        <v>0</v>
      </c>
      <c r="J31" s="589"/>
      <c r="K31" s="590"/>
      <c r="L31" s="591"/>
      <c r="M31" s="17">
        <f>+D31+G31</f>
        <v>33</v>
      </c>
      <c r="N31" s="18">
        <f>+E31+H31</f>
        <v>36</v>
      </c>
      <c r="O31" s="366">
        <f t="shared" si="3"/>
        <v>69</v>
      </c>
    </row>
    <row r="32" spans="2:15" ht="12.75" customHeight="1" thickBot="1">
      <c r="B32" s="264"/>
      <c r="C32" s="373" t="s">
        <v>56</v>
      </c>
      <c r="D32" s="17">
        <v>36</v>
      </c>
      <c r="E32" s="246">
        <v>23</v>
      </c>
      <c r="F32" s="364">
        <f t="shared" si="6"/>
        <v>59</v>
      </c>
      <c r="G32" s="17">
        <v>1</v>
      </c>
      <c r="H32" s="246">
        <v>1</v>
      </c>
      <c r="I32" s="365">
        <f t="shared" si="8"/>
        <v>2</v>
      </c>
      <c r="J32" s="589"/>
      <c r="K32" s="590"/>
      <c r="L32" s="591"/>
      <c r="M32" s="17">
        <f>+D32+G32</f>
        <v>37</v>
      </c>
      <c r="N32" s="18">
        <f>+E32+H32</f>
        <v>24</v>
      </c>
      <c r="O32" s="366">
        <f t="shared" si="3"/>
        <v>61</v>
      </c>
    </row>
    <row r="33" spans="2:15" ht="15" thickBot="1">
      <c r="B33" s="266"/>
      <c r="C33" s="375" t="s">
        <v>28</v>
      </c>
      <c r="D33" s="254">
        <f>SUM(D10:D32)</f>
        <v>743</v>
      </c>
      <c r="E33" s="254">
        <f>SUM(E10:E32)</f>
        <v>271</v>
      </c>
      <c r="F33" s="362">
        <f>SUM(D33:E33)</f>
        <v>1014</v>
      </c>
      <c r="G33" s="254">
        <f>SUM(G10:G32)</f>
        <v>106</v>
      </c>
      <c r="H33" s="255">
        <f>SUM(H10:H32)</f>
        <v>48</v>
      </c>
      <c r="I33" s="255">
        <f t="shared" si="8"/>
        <v>154</v>
      </c>
      <c r="J33" s="148"/>
      <c r="K33" s="148"/>
      <c r="L33" s="148"/>
      <c r="M33" s="171">
        <f>SUM(M10:M32)</f>
        <v>849</v>
      </c>
      <c r="N33" s="171">
        <f>SUM(N10:N32)</f>
        <v>319</v>
      </c>
      <c r="O33" s="361">
        <f>SUM(M33:N33)</f>
        <v>1168</v>
      </c>
    </row>
    <row r="34" spans="2:15" ht="14.25">
      <c r="B34" s="267"/>
      <c r="C34" s="376" t="s">
        <v>57</v>
      </c>
      <c r="D34" s="70">
        <v>5</v>
      </c>
      <c r="E34" s="377">
        <v>5</v>
      </c>
      <c r="F34" s="378">
        <f>SUM(D34:E34)</f>
        <v>10</v>
      </c>
      <c r="G34" s="586"/>
      <c r="H34" s="587"/>
      <c r="I34" s="588"/>
      <c r="J34" s="586"/>
      <c r="K34" s="587"/>
      <c r="L34" s="588"/>
      <c r="M34" s="70">
        <f>+D34</f>
        <v>5</v>
      </c>
      <c r="N34" s="71">
        <f>+E34</f>
        <v>5</v>
      </c>
      <c r="O34" s="374">
        <f>SUM(M34:N34)</f>
        <v>10</v>
      </c>
    </row>
    <row r="35" spans="2:15" ht="14.25">
      <c r="B35" s="264"/>
      <c r="C35" s="373" t="s">
        <v>58</v>
      </c>
      <c r="D35" s="17">
        <v>11</v>
      </c>
      <c r="E35" s="246">
        <v>4</v>
      </c>
      <c r="F35" s="364">
        <f t="shared" si="6"/>
        <v>15</v>
      </c>
      <c r="G35" s="17">
        <v>3</v>
      </c>
      <c r="H35" s="246">
        <v>2</v>
      </c>
      <c r="I35" s="365">
        <f aca="true" t="shared" si="9" ref="I35:I41">SUM(G35:H35)</f>
        <v>5</v>
      </c>
      <c r="J35" s="589"/>
      <c r="K35" s="590"/>
      <c r="L35" s="591"/>
      <c r="M35" s="17">
        <f aca="true" t="shared" si="10" ref="M35:N42">+D35+G35</f>
        <v>14</v>
      </c>
      <c r="N35" s="18">
        <f t="shared" si="10"/>
        <v>6</v>
      </c>
      <c r="O35" s="366">
        <f t="shared" si="3"/>
        <v>20</v>
      </c>
    </row>
    <row r="36" spans="2:15" ht="14.25">
      <c r="B36" s="264"/>
      <c r="C36" s="373" t="s">
        <v>59</v>
      </c>
      <c r="D36" s="17">
        <v>31</v>
      </c>
      <c r="E36" s="246">
        <v>24</v>
      </c>
      <c r="F36" s="364">
        <f t="shared" si="6"/>
        <v>55</v>
      </c>
      <c r="G36" s="17">
        <v>34</v>
      </c>
      <c r="H36" s="246">
        <v>34</v>
      </c>
      <c r="I36" s="365">
        <f t="shared" si="9"/>
        <v>68</v>
      </c>
      <c r="J36" s="589"/>
      <c r="K36" s="590"/>
      <c r="L36" s="591"/>
      <c r="M36" s="17">
        <f t="shared" si="10"/>
        <v>65</v>
      </c>
      <c r="N36" s="18">
        <f t="shared" si="10"/>
        <v>58</v>
      </c>
      <c r="O36" s="366">
        <f t="shared" si="3"/>
        <v>123</v>
      </c>
    </row>
    <row r="37" spans="2:15" ht="12.75" customHeight="1">
      <c r="B37" s="264"/>
      <c r="C37" s="373" t="s">
        <v>60</v>
      </c>
      <c r="D37" s="17">
        <v>36</v>
      </c>
      <c r="E37" s="246">
        <v>12</v>
      </c>
      <c r="F37" s="364">
        <f t="shared" si="6"/>
        <v>48</v>
      </c>
      <c r="G37" s="17">
        <v>29</v>
      </c>
      <c r="H37" s="246">
        <v>7</v>
      </c>
      <c r="I37" s="365">
        <f t="shared" si="9"/>
        <v>36</v>
      </c>
      <c r="J37" s="589"/>
      <c r="K37" s="590"/>
      <c r="L37" s="591"/>
      <c r="M37" s="17">
        <f t="shared" si="10"/>
        <v>65</v>
      </c>
      <c r="N37" s="18">
        <f t="shared" si="10"/>
        <v>19</v>
      </c>
      <c r="O37" s="366">
        <f t="shared" si="3"/>
        <v>84</v>
      </c>
    </row>
    <row r="38" spans="2:15" ht="15">
      <c r="B38" s="265" t="s">
        <v>61</v>
      </c>
      <c r="C38" s="367" t="s">
        <v>62</v>
      </c>
      <c r="D38" s="30">
        <v>1</v>
      </c>
      <c r="E38" s="368">
        <v>3</v>
      </c>
      <c r="F38" s="369">
        <f t="shared" si="6"/>
        <v>4</v>
      </c>
      <c r="G38" s="30">
        <v>1</v>
      </c>
      <c r="H38" s="368">
        <v>2</v>
      </c>
      <c r="I38" s="370">
        <f t="shared" si="9"/>
        <v>3</v>
      </c>
      <c r="J38" s="589"/>
      <c r="K38" s="590"/>
      <c r="L38" s="591"/>
      <c r="M38" s="30">
        <f t="shared" si="10"/>
        <v>2</v>
      </c>
      <c r="N38" s="31">
        <f t="shared" si="10"/>
        <v>5</v>
      </c>
      <c r="O38" s="371">
        <f t="shared" si="3"/>
        <v>7</v>
      </c>
    </row>
    <row r="39" spans="2:15" ht="15">
      <c r="B39" s="265"/>
      <c r="C39" s="373" t="s">
        <v>63</v>
      </c>
      <c r="D39" s="17">
        <v>9</v>
      </c>
      <c r="E39" s="246">
        <v>12</v>
      </c>
      <c r="F39" s="364">
        <f t="shared" si="6"/>
        <v>21</v>
      </c>
      <c r="G39" s="17">
        <v>2</v>
      </c>
      <c r="H39" s="246">
        <v>2</v>
      </c>
      <c r="I39" s="365">
        <f t="shared" si="9"/>
        <v>4</v>
      </c>
      <c r="J39" s="589"/>
      <c r="K39" s="590"/>
      <c r="L39" s="591"/>
      <c r="M39" s="17">
        <f t="shared" si="10"/>
        <v>11</v>
      </c>
      <c r="N39" s="18">
        <f t="shared" si="10"/>
        <v>14</v>
      </c>
      <c r="O39" s="366">
        <f t="shared" si="3"/>
        <v>25</v>
      </c>
    </row>
    <row r="40" spans="2:15" ht="15">
      <c r="B40" s="265" t="s">
        <v>25</v>
      </c>
      <c r="C40" s="373" t="s">
        <v>64</v>
      </c>
      <c r="D40" s="17">
        <v>12</v>
      </c>
      <c r="E40" s="246">
        <v>7</v>
      </c>
      <c r="F40" s="364">
        <f t="shared" si="6"/>
        <v>19</v>
      </c>
      <c r="G40" s="17">
        <v>2</v>
      </c>
      <c r="H40" s="246">
        <v>2</v>
      </c>
      <c r="I40" s="365">
        <f t="shared" si="9"/>
        <v>4</v>
      </c>
      <c r="J40" s="589"/>
      <c r="K40" s="590"/>
      <c r="L40" s="591"/>
      <c r="M40" s="17">
        <f t="shared" si="10"/>
        <v>14</v>
      </c>
      <c r="N40" s="18">
        <f t="shared" si="10"/>
        <v>9</v>
      </c>
      <c r="O40" s="366">
        <f t="shared" si="3"/>
        <v>23</v>
      </c>
    </row>
    <row r="41" spans="2:15" ht="14.25">
      <c r="B41" s="264"/>
      <c r="C41" s="373" t="s">
        <v>65</v>
      </c>
      <c r="D41" s="17">
        <v>17</v>
      </c>
      <c r="E41" s="246">
        <v>5</v>
      </c>
      <c r="F41" s="364">
        <f t="shared" si="6"/>
        <v>22</v>
      </c>
      <c r="G41" s="17">
        <v>1</v>
      </c>
      <c r="H41" s="246">
        <v>2</v>
      </c>
      <c r="I41" s="365">
        <f t="shared" si="9"/>
        <v>3</v>
      </c>
      <c r="J41" s="589"/>
      <c r="K41" s="590"/>
      <c r="L41" s="591"/>
      <c r="M41" s="17">
        <f t="shared" si="10"/>
        <v>18</v>
      </c>
      <c r="N41" s="18">
        <f t="shared" si="10"/>
        <v>7</v>
      </c>
      <c r="O41" s="366">
        <f t="shared" si="3"/>
        <v>25</v>
      </c>
    </row>
    <row r="42" spans="2:15" ht="14.25">
      <c r="B42" s="264"/>
      <c r="C42" s="373" t="s">
        <v>66</v>
      </c>
      <c r="D42" s="17">
        <v>63</v>
      </c>
      <c r="E42" s="246">
        <v>13</v>
      </c>
      <c r="F42" s="364">
        <f t="shared" si="6"/>
        <v>76</v>
      </c>
      <c r="G42" s="589"/>
      <c r="H42" s="590"/>
      <c r="I42" s="591"/>
      <c r="J42" s="589"/>
      <c r="K42" s="590"/>
      <c r="L42" s="591"/>
      <c r="M42" s="17">
        <f aca="true" t="shared" si="11" ref="M42:N44">+D42</f>
        <v>63</v>
      </c>
      <c r="N42" s="18">
        <f t="shared" si="10"/>
        <v>13</v>
      </c>
      <c r="O42" s="366">
        <f t="shared" si="3"/>
        <v>76</v>
      </c>
    </row>
    <row r="43" spans="2:15" ht="14.25">
      <c r="B43" s="264"/>
      <c r="C43" s="373" t="s">
        <v>205</v>
      </c>
      <c r="D43" s="17">
        <v>25</v>
      </c>
      <c r="E43" s="246">
        <v>6</v>
      </c>
      <c r="F43" s="364">
        <f t="shared" si="6"/>
        <v>31</v>
      </c>
      <c r="G43" s="589"/>
      <c r="H43" s="590"/>
      <c r="I43" s="591"/>
      <c r="J43" s="589"/>
      <c r="K43" s="590"/>
      <c r="L43" s="591"/>
      <c r="M43" s="17">
        <f t="shared" si="11"/>
        <v>25</v>
      </c>
      <c r="N43" s="18">
        <f t="shared" si="11"/>
        <v>6</v>
      </c>
      <c r="O43" s="366">
        <f t="shared" si="3"/>
        <v>31</v>
      </c>
    </row>
    <row r="44" spans="2:15" ht="14.25">
      <c r="B44" s="264"/>
      <c r="C44" s="373" t="s">
        <v>67</v>
      </c>
      <c r="D44" s="17">
        <v>41</v>
      </c>
      <c r="E44" s="246">
        <v>9</v>
      </c>
      <c r="F44" s="364">
        <f t="shared" si="6"/>
        <v>50</v>
      </c>
      <c r="G44" s="589"/>
      <c r="H44" s="590"/>
      <c r="I44" s="591"/>
      <c r="J44" s="589"/>
      <c r="K44" s="590"/>
      <c r="L44" s="591"/>
      <c r="M44" s="17">
        <f t="shared" si="11"/>
        <v>41</v>
      </c>
      <c r="N44" s="18">
        <f t="shared" si="11"/>
        <v>9</v>
      </c>
      <c r="O44" s="366">
        <f t="shared" si="3"/>
        <v>50</v>
      </c>
    </row>
    <row r="45" spans="2:15" ht="14.25">
      <c r="B45" s="268"/>
      <c r="C45" s="373" t="s">
        <v>68</v>
      </c>
      <c r="D45" s="17">
        <v>30</v>
      </c>
      <c r="E45" s="246">
        <v>36</v>
      </c>
      <c r="F45" s="364">
        <f t="shared" si="6"/>
        <v>66</v>
      </c>
      <c r="G45" s="17">
        <v>31</v>
      </c>
      <c r="H45" s="246">
        <v>24</v>
      </c>
      <c r="I45" s="365">
        <f>SUM(G45:H45)</f>
        <v>55</v>
      </c>
      <c r="J45" s="589"/>
      <c r="K45" s="590"/>
      <c r="L45" s="591"/>
      <c r="M45" s="17">
        <f>+D45+G45</f>
        <v>61</v>
      </c>
      <c r="N45" s="18">
        <f>+E45+H45</f>
        <v>60</v>
      </c>
      <c r="O45" s="366">
        <f t="shared" si="3"/>
        <v>121</v>
      </c>
    </row>
    <row r="46" spans="2:15" ht="15" thickBot="1">
      <c r="B46" s="264"/>
      <c r="C46" s="373" t="s">
        <v>69</v>
      </c>
      <c r="D46" s="17">
        <v>52</v>
      </c>
      <c r="E46" s="246">
        <v>22</v>
      </c>
      <c r="F46" s="364">
        <f t="shared" si="6"/>
        <v>74</v>
      </c>
      <c r="G46" s="17">
        <v>57</v>
      </c>
      <c r="H46" s="246">
        <v>12</v>
      </c>
      <c r="I46" s="365">
        <f>SUM(G46:H46)</f>
        <v>69</v>
      </c>
      <c r="J46" s="592"/>
      <c r="K46" s="593"/>
      <c r="L46" s="594"/>
      <c r="M46" s="17">
        <f>+D46+G46</f>
        <v>109</v>
      </c>
      <c r="N46" s="18">
        <f>+E46+H46</f>
        <v>34</v>
      </c>
      <c r="O46" s="366">
        <f t="shared" si="3"/>
        <v>143</v>
      </c>
    </row>
    <row r="47" spans="2:15" ht="15" thickBot="1">
      <c r="B47" s="264"/>
      <c r="C47" s="375" t="s">
        <v>28</v>
      </c>
      <c r="D47" s="254">
        <f>SUM(D34:D46)</f>
        <v>333</v>
      </c>
      <c r="E47" s="255">
        <f>SUM(E34:E46)</f>
        <v>158</v>
      </c>
      <c r="F47" s="362">
        <f>SUM(D47:E47)</f>
        <v>491</v>
      </c>
      <c r="G47" s="254">
        <f>SUM(G35:G46)</f>
        <v>160</v>
      </c>
      <c r="H47" s="255">
        <f>SUM(H35:H46)</f>
        <v>87</v>
      </c>
      <c r="I47" s="255">
        <f>SUM(G47:H47)</f>
        <v>247</v>
      </c>
      <c r="J47" s="254"/>
      <c r="K47" s="255"/>
      <c r="L47" s="595"/>
      <c r="M47" s="171">
        <f>SUM(M34:M46)</f>
        <v>493</v>
      </c>
      <c r="N47" s="172">
        <f>SUM(N34:N46)</f>
        <v>245</v>
      </c>
      <c r="O47" s="361">
        <f>SUM(M47:N47)</f>
        <v>738</v>
      </c>
    </row>
    <row r="48" spans="2:15" ht="15">
      <c r="B48" s="269"/>
      <c r="C48" s="379" t="s">
        <v>226</v>
      </c>
      <c r="D48" s="68">
        <v>14</v>
      </c>
      <c r="E48" s="380">
        <v>5</v>
      </c>
      <c r="F48" s="142">
        <f>SUM(D48:E48)</f>
        <v>19</v>
      </c>
      <c r="G48" s="596"/>
      <c r="H48" s="597"/>
      <c r="I48" s="598"/>
      <c r="J48" s="596"/>
      <c r="K48" s="597"/>
      <c r="L48" s="598"/>
      <c r="M48" s="68">
        <f>+D48</f>
        <v>14</v>
      </c>
      <c r="N48" s="381">
        <f>+E48</f>
        <v>5</v>
      </c>
      <c r="O48" s="134">
        <f>SUM(M48:N48)</f>
        <v>19</v>
      </c>
    </row>
    <row r="49" spans="2:15" ht="15.75" thickBot="1">
      <c r="B49" s="265" t="s">
        <v>225</v>
      </c>
      <c r="C49" s="382" t="s">
        <v>253</v>
      </c>
      <c r="D49" s="222">
        <v>8</v>
      </c>
      <c r="E49" s="383">
        <v>5</v>
      </c>
      <c r="F49" s="122">
        <f>SUM(D49:E49)</f>
        <v>13</v>
      </c>
      <c r="G49" s="589"/>
      <c r="H49" s="590"/>
      <c r="I49" s="591"/>
      <c r="J49" s="589"/>
      <c r="K49" s="590"/>
      <c r="L49" s="591"/>
      <c r="M49" s="222">
        <f>+D49</f>
        <v>8</v>
      </c>
      <c r="N49" s="383">
        <f>+E49</f>
        <v>5</v>
      </c>
      <c r="O49" s="136">
        <f>SUM(M49:N49)</f>
        <v>13</v>
      </c>
    </row>
    <row r="50" spans="2:15" ht="19.5" customHeight="1" thickBot="1">
      <c r="B50" s="270"/>
      <c r="C50" s="28" t="s">
        <v>28</v>
      </c>
      <c r="D50" s="599">
        <f>SUM(D48:D49)</f>
        <v>22</v>
      </c>
      <c r="E50" s="599">
        <f>SUM(E48:E49)</f>
        <v>10</v>
      </c>
      <c r="F50" s="148">
        <f>SUM(D50:E50)</f>
        <v>32</v>
      </c>
      <c r="G50" s="254"/>
      <c r="H50" s="255"/>
      <c r="I50" s="255"/>
      <c r="J50" s="254"/>
      <c r="K50" s="255"/>
      <c r="L50" s="255"/>
      <c r="M50" s="173">
        <f>SUM(M48:M49)</f>
        <v>22</v>
      </c>
      <c r="N50" s="174">
        <f>SUM(N48:N49)</f>
        <v>10</v>
      </c>
      <c r="O50" s="169">
        <f>SUM(M50:N50)</f>
        <v>32</v>
      </c>
    </row>
    <row r="51" spans="2:15" ht="15.75" customHeight="1">
      <c r="B51" s="264"/>
      <c r="C51" s="32" t="s">
        <v>70</v>
      </c>
      <c r="D51" s="600">
        <v>36</v>
      </c>
      <c r="E51" s="380">
        <v>22</v>
      </c>
      <c r="F51" s="142">
        <f t="shared" si="6"/>
        <v>58</v>
      </c>
      <c r="G51" s="68"/>
      <c r="H51" s="381"/>
      <c r="I51" s="381"/>
      <c r="J51" s="68"/>
      <c r="K51" s="381"/>
      <c r="L51" s="381"/>
      <c r="M51" s="34">
        <f>+D51</f>
        <v>36</v>
      </c>
      <c r="N51" s="35">
        <f>+E51</f>
        <v>22</v>
      </c>
      <c r="O51" s="211">
        <f t="shared" si="3"/>
        <v>58</v>
      </c>
    </row>
    <row r="52" spans="2:15" ht="15.75" customHeight="1">
      <c r="B52" s="265" t="s">
        <v>71</v>
      </c>
      <c r="C52" s="37" t="s">
        <v>72</v>
      </c>
      <c r="D52" s="223">
        <v>36</v>
      </c>
      <c r="E52" s="603">
        <v>34</v>
      </c>
      <c r="F52" s="122">
        <f t="shared" si="6"/>
        <v>70</v>
      </c>
      <c r="G52" s="222">
        <v>19</v>
      </c>
      <c r="H52" s="383">
        <v>23</v>
      </c>
      <c r="I52" s="365">
        <f aca="true" t="shared" si="12" ref="I52:I58">SUM(G52:H52)</f>
        <v>42</v>
      </c>
      <c r="J52" s="222"/>
      <c r="K52" s="383"/>
      <c r="L52" s="365"/>
      <c r="M52" s="39">
        <f>+D52+G52</f>
        <v>55</v>
      </c>
      <c r="N52" s="40">
        <f>+E52+H52</f>
        <v>57</v>
      </c>
      <c r="O52" s="41">
        <f t="shared" si="3"/>
        <v>112</v>
      </c>
    </row>
    <row r="53" spans="2:15" ht="15">
      <c r="B53" s="265" t="s">
        <v>25</v>
      </c>
      <c r="C53" s="193" t="s">
        <v>73</v>
      </c>
      <c r="D53" s="223">
        <v>34</v>
      </c>
      <c r="E53" s="604">
        <v>37</v>
      </c>
      <c r="F53" s="122">
        <f t="shared" si="6"/>
        <v>71</v>
      </c>
      <c r="G53" s="222">
        <v>25</v>
      </c>
      <c r="H53" s="383">
        <v>34</v>
      </c>
      <c r="I53" s="365">
        <f t="shared" si="12"/>
        <v>59</v>
      </c>
      <c r="J53" s="222"/>
      <c r="K53" s="383"/>
      <c r="L53" s="365"/>
      <c r="M53" s="39">
        <f>+D53+G53</f>
        <v>59</v>
      </c>
      <c r="N53" s="40">
        <f>+E53+H53</f>
        <v>71</v>
      </c>
      <c r="O53" s="41">
        <f t="shared" si="3"/>
        <v>130</v>
      </c>
    </row>
    <row r="54" spans="2:15" ht="15.75" thickBot="1">
      <c r="B54" s="265"/>
      <c r="C54" s="194" t="s">
        <v>254</v>
      </c>
      <c r="D54" s="605">
        <v>7</v>
      </c>
      <c r="E54" s="606">
        <v>9</v>
      </c>
      <c r="F54" s="607">
        <f t="shared" si="6"/>
        <v>16</v>
      </c>
      <c r="G54" s="526"/>
      <c r="H54" s="537"/>
      <c r="I54" s="608"/>
      <c r="J54" s="526"/>
      <c r="K54" s="537"/>
      <c r="L54" s="608"/>
      <c r="M54" s="42">
        <f>+D54</f>
        <v>7</v>
      </c>
      <c r="N54" s="43">
        <f>+E54</f>
        <v>9</v>
      </c>
      <c r="O54" s="44">
        <f>SUM(M54:N54)</f>
        <v>16</v>
      </c>
    </row>
    <row r="55" spans="2:15" ht="15" thickBot="1">
      <c r="B55" s="271"/>
      <c r="C55" s="28" t="s">
        <v>28</v>
      </c>
      <c r="D55" s="254">
        <f>SUM(D51:D54)</f>
        <v>113</v>
      </c>
      <c r="E55" s="255">
        <f>SUM(E51:E54)</f>
        <v>102</v>
      </c>
      <c r="F55" s="362">
        <f>SUM(D55:E55)</f>
        <v>215</v>
      </c>
      <c r="G55" s="254">
        <f>SUM(G52:G53)</f>
        <v>44</v>
      </c>
      <c r="H55" s="255">
        <f>SUM(H52:H53)</f>
        <v>57</v>
      </c>
      <c r="I55" s="255">
        <f t="shared" si="12"/>
        <v>101</v>
      </c>
      <c r="J55" s="254"/>
      <c r="K55" s="255"/>
      <c r="L55" s="255"/>
      <c r="M55" s="168">
        <f>SUM(M51:M54)</f>
        <v>157</v>
      </c>
      <c r="N55" s="169">
        <f>SUM(N51:N54)</f>
        <v>159</v>
      </c>
      <c r="O55" s="170">
        <f>SUM(M55:N55)</f>
        <v>316</v>
      </c>
    </row>
    <row r="56" spans="2:15" ht="12.75">
      <c r="B56" s="272"/>
      <c r="C56" s="32" t="s">
        <v>74</v>
      </c>
      <c r="D56" s="6">
        <v>87</v>
      </c>
      <c r="E56" s="407">
        <v>69</v>
      </c>
      <c r="F56" s="609">
        <f t="shared" si="6"/>
        <v>156</v>
      </c>
      <c r="G56" s="6">
        <v>74</v>
      </c>
      <c r="H56" s="407">
        <v>60</v>
      </c>
      <c r="I56" s="408">
        <f t="shared" si="12"/>
        <v>134</v>
      </c>
      <c r="J56" s="6">
        <v>107</v>
      </c>
      <c r="K56" s="407">
        <v>46</v>
      </c>
      <c r="L56" s="408">
        <f>+J56+K56</f>
        <v>153</v>
      </c>
      <c r="M56" s="8">
        <f>+D56+G56+J56</f>
        <v>268</v>
      </c>
      <c r="N56" s="409">
        <f>+E56+H56+K56</f>
        <v>175</v>
      </c>
      <c r="O56" s="7">
        <f t="shared" si="3"/>
        <v>443</v>
      </c>
    </row>
    <row r="57" spans="2:15" ht="15.75" thickBot="1">
      <c r="B57" s="265" t="s">
        <v>231</v>
      </c>
      <c r="C57" s="46" t="s">
        <v>75</v>
      </c>
      <c r="D57" s="47">
        <v>4</v>
      </c>
      <c r="E57" s="610">
        <v>1</v>
      </c>
      <c r="F57" s="611">
        <f t="shared" si="6"/>
        <v>5</v>
      </c>
      <c r="G57" s="47">
        <v>7</v>
      </c>
      <c r="H57" s="610">
        <v>11</v>
      </c>
      <c r="I57" s="612">
        <f t="shared" si="12"/>
        <v>18</v>
      </c>
      <c r="J57" s="47"/>
      <c r="K57" s="610"/>
      <c r="L57" s="612"/>
      <c r="M57" s="151">
        <f>+D57+G57</f>
        <v>11</v>
      </c>
      <c r="N57" s="152">
        <f>+E57+H57</f>
        <v>12</v>
      </c>
      <c r="O57" s="48">
        <f t="shared" si="3"/>
        <v>23</v>
      </c>
    </row>
    <row r="58" spans="2:15" ht="15.75" thickBot="1">
      <c r="B58" s="270" t="s">
        <v>230</v>
      </c>
      <c r="C58" s="28" t="s">
        <v>28</v>
      </c>
      <c r="D58" s="254">
        <f>+D56+D57</f>
        <v>91</v>
      </c>
      <c r="E58" s="255">
        <f>SUM(E56:E57)</f>
        <v>70</v>
      </c>
      <c r="F58" s="362">
        <f t="shared" si="6"/>
        <v>161</v>
      </c>
      <c r="G58" s="254">
        <f>+G56+G57</f>
        <v>81</v>
      </c>
      <c r="H58" s="255">
        <f>SUM(H56:H57)</f>
        <v>71</v>
      </c>
      <c r="I58" s="255">
        <f t="shared" si="12"/>
        <v>152</v>
      </c>
      <c r="J58" s="254">
        <f>SUM(J56:J57)</f>
        <v>107</v>
      </c>
      <c r="K58" s="254">
        <f>SUM(K56:K57)</f>
        <v>46</v>
      </c>
      <c r="L58" s="254">
        <f>SUM(L56:L57)</f>
        <v>153</v>
      </c>
      <c r="M58" s="168">
        <f>SUM(M56:M57)</f>
        <v>279</v>
      </c>
      <c r="N58" s="169">
        <f>SUM(N56:N57)</f>
        <v>187</v>
      </c>
      <c r="O58" s="170">
        <f t="shared" si="3"/>
        <v>466</v>
      </c>
    </row>
    <row r="59" spans="2:15" ht="12.75">
      <c r="B59" s="272"/>
      <c r="C59" s="158" t="s">
        <v>227</v>
      </c>
      <c r="D59" s="6">
        <v>12</v>
      </c>
      <c r="E59" s="407">
        <v>22</v>
      </c>
      <c r="F59" s="142">
        <f>SUM(D59:E59)</f>
        <v>34</v>
      </c>
      <c r="G59" s="6"/>
      <c r="H59" s="407"/>
      <c r="I59" s="134"/>
      <c r="J59" s="6"/>
      <c r="K59" s="407"/>
      <c r="L59" s="408"/>
      <c r="M59" s="8">
        <f>+D59+G59</f>
        <v>12</v>
      </c>
      <c r="N59" s="9">
        <f>+E59+H59</f>
        <v>22</v>
      </c>
      <c r="O59" s="90">
        <f>SUM(M59:N59)</f>
        <v>34</v>
      </c>
    </row>
    <row r="60" spans="2:15" ht="15.75" thickBot="1">
      <c r="B60" s="265" t="s">
        <v>229</v>
      </c>
      <c r="C60" s="240" t="s">
        <v>228</v>
      </c>
      <c r="D60" s="17">
        <v>29</v>
      </c>
      <c r="E60" s="246">
        <v>13</v>
      </c>
      <c r="F60" s="369">
        <f>SUM(D60:E60)</f>
        <v>42</v>
      </c>
      <c r="G60" s="17"/>
      <c r="H60" s="246"/>
      <c r="I60" s="122">
        <f>SUM(G60:H60)</f>
        <v>0</v>
      </c>
      <c r="J60" s="17"/>
      <c r="K60" s="246"/>
      <c r="L60" s="136"/>
      <c r="M60" s="80">
        <f>+D60+G60</f>
        <v>29</v>
      </c>
      <c r="N60" s="150">
        <f>+E60+H60</f>
        <v>13</v>
      </c>
      <c r="O60" s="137">
        <f>SUM(M60:N60)</f>
        <v>42</v>
      </c>
    </row>
    <row r="61" spans="2:15" ht="15.75" thickBot="1">
      <c r="B61" s="270" t="s">
        <v>15</v>
      </c>
      <c r="C61" s="28" t="s">
        <v>28</v>
      </c>
      <c r="D61" s="254">
        <f>SUM(D59:D60)</f>
        <v>41</v>
      </c>
      <c r="E61" s="595">
        <f>SUM(E59:E60)</f>
        <v>35</v>
      </c>
      <c r="F61" s="362">
        <f>SUM(D61:E61)</f>
        <v>76</v>
      </c>
      <c r="G61" s="254">
        <f>SUM(G59:G60)</f>
        <v>0</v>
      </c>
      <c r="H61" s="255">
        <f>SUM(H59:H60)</f>
        <v>0</v>
      </c>
      <c r="I61" s="255">
        <f>+G61+H61</f>
        <v>0</v>
      </c>
      <c r="J61" s="254"/>
      <c r="K61" s="255"/>
      <c r="L61" s="255"/>
      <c r="M61" s="168">
        <f>SUM(M59:M60)</f>
        <v>41</v>
      </c>
      <c r="N61" s="170">
        <f>SUM(N59:N60)</f>
        <v>35</v>
      </c>
      <c r="O61" s="169">
        <f>SUM(M61:N61)</f>
        <v>76</v>
      </c>
    </row>
    <row r="62" spans="2:15" ht="15.75" thickBot="1">
      <c r="B62" s="265" t="s">
        <v>232</v>
      </c>
      <c r="C62" s="240" t="s">
        <v>311</v>
      </c>
      <c r="D62" s="17">
        <v>29</v>
      </c>
      <c r="E62" s="246">
        <v>15</v>
      </c>
      <c r="F62" s="369">
        <f>+D62+E62</f>
        <v>44</v>
      </c>
      <c r="G62" s="592"/>
      <c r="H62" s="593"/>
      <c r="I62" s="593"/>
      <c r="J62" s="592"/>
      <c r="K62" s="593"/>
      <c r="L62" s="615"/>
      <c r="M62" s="25">
        <f aca="true" t="shared" si="13" ref="M62:N64">+D62</f>
        <v>29</v>
      </c>
      <c r="N62" s="260">
        <f t="shared" si="13"/>
        <v>15</v>
      </c>
      <c r="O62" s="45">
        <f>+M62+N62</f>
        <v>44</v>
      </c>
    </row>
    <row r="63" spans="2:15" ht="19.5" customHeight="1" thickBot="1">
      <c r="B63" s="270"/>
      <c r="C63" s="28" t="s">
        <v>28</v>
      </c>
      <c r="D63" s="254">
        <v>29</v>
      </c>
      <c r="E63" s="599">
        <v>15</v>
      </c>
      <c r="F63" s="148">
        <v>44</v>
      </c>
      <c r="G63" s="254"/>
      <c r="H63" s="255"/>
      <c r="I63" s="255"/>
      <c r="J63" s="254"/>
      <c r="K63" s="255"/>
      <c r="L63" s="255"/>
      <c r="M63" s="168">
        <f t="shared" si="13"/>
        <v>29</v>
      </c>
      <c r="N63" s="174">
        <f t="shared" si="13"/>
        <v>15</v>
      </c>
      <c r="O63" s="170">
        <f>SUM(M63:N63)</f>
        <v>44</v>
      </c>
    </row>
    <row r="64" spans="2:15" ht="12.75" customHeight="1">
      <c r="B64" s="263"/>
      <c r="C64" s="49" t="s">
        <v>76</v>
      </c>
      <c r="D64" s="6">
        <v>21</v>
      </c>
      <c r="E64" s="51">
        <v>29</v>
      </c>
      <c r="F64" s="142">
        <f t="shared" si="6"/>
        <v>50</v>
      </c>
      <c r="G64" s="616"/>
      <c r="H64" s="617"/>
      <c r="I64" s="618"/>
      <c r="J64" s="616"/>
      <c r="K64" s="617"/>
      <c r="L64" s="618"/>
      <c r="M64" s="6">
        <f t="shared" si="13"/>
        <v>21</v>
      </c>
      <c r="N64" s="51">
        <f t="shared" si="13"/>
        <v>29</v>
      </c>
      <c r="O64" s="52">
        <f t="shared" si="3"/>
        <v>50</v>
      </c>
    </row>
    <row r="65" spans="2:15" ht="12.75" customHeight="1">
      <c r="B65" s="264"/>
      <c r="C65" s="20" t="s">
        <v>77</v>
      </c>
      <c r="D65" s="30">
        <v>30</v>
      </c>
      <c r="E65" s="124">
        <v>23</v>
      </c>
      <c r="F65" s="125">
        <f t="shared" si="6"/>
        <v>53</v>
      </c>
      <c r="G65" s="30">
        <v>27</v>
      </c>
      <c r="H65" s="124">
        <v>23</v>
      </c>
      <c r="I65" s="125">
        <f>+G65+H65</f>
        <v>50</v>
      </c>
      <c r="J65" s="30"/>
      <c r="K65" s="124"/>
      <c r="L65" s="125"/>
      <c r="M65" s="30">
        <f>+D65+G65</f>
        <v>57</v>
      </c>
      <c r="N65" s="54">
        <f>+E65+H65</f>
        <v>46</v>
      </c>
      <c r="O65" s="55">
        <f t="shared" si="3"/>
        <v>103</v>
      </c>
    </row>
    <row r="66" spans="2:15" ht="15">
      <c r="B66" s="265"/>
      <c r="C66" s="23" t="s">
        <v>78</v>
      </c>
      <c r="D66" s="17">
        <v>15</v>
      </c>
      <c r="E66" s="60">
        <v>64</v>
      </c>
      <c r="F66" s="122">
        <f t="shared" si="6"/>
        <v>79</v>
      </c>
      <c r="G66" s="17"/>
      <c r="H66" s="60"/>
      <c r="I66" s="122"/>
      <c r="J66" s="17"/>
      <c r="K66" s="60"/>
      <c r="L66" s="122"/>
      <c r="M66" s="17">
        <f>+D66</f>
        <v>15</v>
      </c>
      <c r="N66" s="57">
        <f>+E66</f>
        <v>64</v>
      </c>
      <c r="O66" s="58">
        <f t="shared" si="3"/>
        <v>79</v>
      </c>
    </row>
    <row r="67" spans="2:15" ht="15">
      <c r="B67" s="265" t="s">
        <v>79</v>
      </c>
      <c r="C67" s="59" t="s">
        <v>80</v>
      </c>
      <c r="D67" s="121">
        <v>28</v>
      </c>
      <c r="E67" s="60">
        <v>11</v>
      </c>
      <c r="F67" s="122">
        <f t="shared" si="6"/>
        <v>39</v>
      </c>
      <c r="G67" s="619"/>
      <c r="H67" s="620"/>
      <c r="I67" s="621"/>
      <c r="J67" s="619"/>
      <c r="K67" s="620"/>
      <c r="L67" s="621"/>
      <c r="M67" s="17">
        <f>+D67</f>
        <v>28</v>
      </c>
      <c r="N67" s="57">
        <f>+E67</f>
        <v>11</v>
      </c>
      <c r="O67" s="58">
        <f t="shared" si="3"/>
        <v>39</v>
      </c>
    </row>
    <row r="68" spans="2:15" ht="12.75" customHeight="1">
      <c r="B68" s="273"/>
      <c r="C68" s="23" t="s">
        <v>81</v>
      </c>
      <c r="D68" s="17">
        <v>60</v>
      </c>
      <c r="E68" s="60">
        <v>17</v>
      </c>
      <c r="F68" s="122">
        <f t="shared" si="6"/>
        <v>77</v>
      </c>
      <c r="G68" s="17">
        <v>59</v>
      </c>
      <c r="H68" s="60">
        <v>15</v>
      </c>
      <c r="I68" s="122">
        <f>SUM(G68:H68)</f>
        <v>74</v>
      </c>
      <c r="J68" s="17"/>
      <c r="K68" s="60"/>
      <c r="L68" s="122"/>
      <c r="M68" s="17">
        <f aca="true" t="shared" si="14" ref="M68:N73">+D68+G68</f>
        <v>119</v>
      </c>
      <c r="N68" s="60">
        <f t="shared" si="14"/>
        <v>32</v>
      </c>
      <c r="O68" s="58">
        <f t="shared" si="3"/>
        <v>151</v>
      </c>
    </row>
    <row r="69" spans="2:15" ht="15">
      <c r="B69" s="265" t="s">
        <v>25</v>
      </c>
      <c r="C69" s="61" t="s">
        <v>82</v>
      </c>
      <c r="D69" s="47">
        <v>19</v>
      </c>
      <c r="E69" s="622">
        <v>32</v>
      </c>
      <c r="F69" s="623">
        <f t="shared" si="6"/>
        <v>51</v>
      </c>
      <c r="G69" s="47">
        <v>17</v>
      </c>
      <c r="H69" s="622">
        <v>28</v>
      </c>
      <c r="I69" s="623">
        <f>SUM(G69:H69)</f>
        <v>45</v>
      </c>
      <c r="J69" s="47"/>
      <c r="K69" s="622"/>
      <c r="L69" s="623"/>
      <c r="M69" s="47">
        <f>+D69+G69</f>
        <v>36</v>
      </c>
      <c r="N69" s="63">
        <f>+E69+H69</f>
        <v>60</v>
      </c>
      <c r="O69" s="64">
        <f t="shared" si="3"/>
        <v>96</v>
      </c>
    </row>
    <row r="70" spans="2:15" ht="12.75" customHeight="1">
      <c r="B70" s="264"/>
      <c r="C70" s="23" t="s">
        <v>83</v>
      </c>
      <c r="D70" s="17">
        <v>18</v>
      </c>
      <c r="E70" s="60">
        <v>41</v>
      </c>
      <c r="F70" s="122">
        <f t="shared" si="6"/>
        <v>59</v>
      </c>
      <c r="G70" s="17">
        <v>17</v>
      </c>
      <c r="H70" s="60">
        <v>59</v>
      </c>
      <c r="I70" s="122">
        <f>SUM(G70:H70)</f>
        <v>76</v>
      </c>
      <c r="J70" s="17"/>
      <c r="K70" s="60"/>
      <c r="L70" s="122"/>
      <c r="M70" s="17">
        <f t="shared" si="14"/>
        <v>35</v>
      </c>
      <c r="N70" s="57">
        <f t="shared" si="14"/>
        <v>100</v>
      </c>
      <c r="O70" s="58">
        <f t="shared" si="3"/>
        <v>135</v>
      </c>
    </row>
    <row r="71" spans="2:15" ht="12.75" customHeight="1">
      <c r="B71" s="264"/>
      <c r="C71" s="66" t="s">
        <v>84</v>
      </c>
      <c r="D71" s="17">
        <v>26</v>
      </c>
      <c r="E71" s="60">
        <v>4</v>
      </c>
      <c r="F71" s="122">
        <f>SUM(D71:E71)</f>
        <v>30</v>
      </c>
      <c r="G71" s="17"/>
      <c r="H71" s="60"/>
      <c r="I71" s="122"/>
      <c r="J71" s="17"/>
      <c r="K71" s="60"/>
      <c r="L71" s="122"/>
      <c r="M71" s="17">
        <f>+D71</f>
        <v>26</v>
      </c>
      <c r="N71" s="57">
        <f>+E71</f>
        <v>4</v>
      </c>
      <c r="O71" s="58">
        <f>SUM(M71:N71)</f>
        <v>30</v>
      </c>
    </row>
    <row r="72" spans="2:15" ht="12.75" customHeight="1">
      <c r="B72" s="274"/>
      <c r="C72" s="23" t="s">
        <v>85</v>
      </c>
      <c r="D72" s="17">
        <v>11</v>
      </c>
      <c r="E72" s="60">
        <v>48</v>
      </c>
      <c r="F72" s="122">
        <f t="shared" si="6"/>
        <v>59</v>
      </c>
      <c r="G72" s="17">
        <v>6</v>
      </c>
      <c r="H72" s="60">
        <v>39</v>
      </c>
      <c r="I72" s="122">
        <f>SUM(G72:H72)</f>
        <v>45</v>
      </c>
      <c r="J72" s="17"/>
      <c r="K72" s="60"/>
      <c r="L72" s="122"/>
      <c r="M72" s="17">
        <f t="shared" si="14"/>
        <v>17</v>
      </c>
      <c r="N72" s="60">
        <f t="shared" si="14"/>
        <v>87</v>
      </c>
      <c r="O72" s="58">
        <f t="shared" si="3"/>
        <v>104</v>
      </c>
    </row>
    <row r="73" spans="2:15" ht="12.75" customHeight="1" thickBot="1">
      <c r="B73" s="274"/>
      <c r="C73" s="116" t="s">
        <v>86</v>
      </c>
      <c r="D73" s="17">
        <v>4</v>
      </c>
      <c r="E73" s="60">
        <v>38</v>
      </c>
      <c r="F73" s="122">
        <f t="shared" si="6"/>
        <v>42</v>
      </c>
      <c r="G73" s="17"/>
      <c r="H73" s="60"/>
      <c r="I73" s="624"/>
      <c r="J73" s="17"/>
      <c r="K73" s="60"/>
      <c r="L73" s="624"/>
      <c r="M73" s="17">
        <f>+D73</f>
        <v>4</v>
      </c>
      <c r="N73" s="60">
        <f t="shared" si="14"/>
        <v>38</v>
      </c>
      <c r="O73" s="58">
        <f t="shared" si="3"/>
        <v>42</v>
      </c>
    </row>
    <row r="74" spans="2:15" ht="15" thickBot="1">
      <c r="B74" s="266"/>
      <c r="C74" s="28" t="s">
        <v>28</v>
      </c>
      <c r="D74" s="254">
        <f>SUM(D64:D73)</f>
        <v>232</v>
      </c>
      <c r="E74" s="599">
        <f>SUM(E64:E73)</f>
        <v>307</v>
      </c>
      <c r="F74" s="148">
        <f t="shared" si="6"/>
        <v>539</v>
      </c>
      <c r="G74" s="737">
        <f>SUM(G65:G73)</f>
        <v>126</v>
      </c>
      <c r="H74" s="148">
        <f>SUM(H65:H73)</f>
        <v>164</v>
      </c>
      <c r="I74" s="599">
        <f>SUM(G74:H74)</f>
        <v>290</v>
      </c>
      <c r="J74" s="736"/>
      <c r="K74" s="735"/>
      <c r="L74" s="735"/>
      <c r="M74" s="168">
        <f>SUM(M64:M73)</f>
        <v>358</v>
      </c>
      <c r="N74" s="174">
        <f>SUM(N64:N73)</f>
        <v>471</v>
      </c>
      <c r="O74" s="170">
        <f>SUM(M74:N74)</f>
        <v>829</v>
      </c>
    </row>
    <row r="76" spans="2:15" ht="15.75">
      <c r="B76" s="762" t="s">
        <v>10</v>
      </c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</row>
    <row r="77" spans="2:15" ht="15.75">
      <c r="B77" s="762" t="s">
        <v>0</v>
      </c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2"/>
      <c r="O77" s="762"/>
    </row>
    <row r="78" spans="2:16" ht="15.75">
      <c r="B78" s="762" t="s">
        <v>359</v>
      </c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2"/>
    </row>
    <row r="79" spans="2:16" ht="16.5" thickBo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"/>
    </row>
    <row r="80" spans="2:15" ht="15" customHeight="1" thickBot="1">
      <c r="B80" s="769" t="s">
        <v>33</v>
      </c>
      <c r="C80" s="769" t="s">
        <v>1</v>
      </c>
      <c r="D80" s="763" t="s">
        <v>2</v>
      </c>
      <c r="E80" s="764"/>
      <c r="F80" s="765"/>
      <c r="G80" s="763" t="s">
        <v>3</v>
      </c>
      <c r="H80" s="764"/>
      <c r="I80" s="764"/>
      <c r="J80" s="771" t="s">
        <v>261</v>
      </c>
      <c r="K80" s="772"/>
      <c r="L80" s="773"/>
      <c r="M80" s="766" t="s">
        <v>4</v>
      </c>
      <c r="N80" s="767"/>
      <c r="O80" s="768"/>
    </row>
    <row r="81" spans="2:15" ht="15" customHeight="1" thickBot="1">
      <c r="B81" s="770"/>
      <c r="C81" s="770"/>
      <c r="D81" s="10" t="s">
        <v>5</v>
      </c>
      <c r="E81" s="11" t="s">
        <v>6</v>
      </c>
      <c r="F81" s="5" t="s">
        <v>7</v>
      </c>
      <c r="G81" s="10" t="s">
        <v>5</v>
      </c>
      <c r="H81" s="11" t="s">
        <v>6</v>
      </c>
      <c r="I81" s="5" t="s">
        <v>7</v>
      </c>
      <c r="J81" s="196" t="s">
        <v>5</v>
      </c>
      <c r="K81" s="197" t="s">
        <v>6</v>
      </c>
      <c r="L81" s="198" t="s">
        <v>7</v>
      </c>
      <c r="M81" s="166" t="s">
        <v>5</v>
      </c>
      <c r="N81" s="165" t="s">
        <v>6</v>
      </c>
      <c r="O81" s="167" t="s">
        <v>7</v>
      </c>
    </row>
    <row r="82" spans="2:15" ht="15" customHeight="1">
      <c r="B82" s="272"/>
      <c r="C82" s="12" t="s">
        <v>9</v>
      </c>
      <c r="D82" s="68">
        <v>99</v>
      </c>
      <c r="E82" s="380">
        <v>99</v>
      </c>
      <c r="F82" s="142">
        <f aca="true" t="shared" si="15" ref="F82:F102">SUM(D82:E82)</f>
        <v>198</v>
      </c>
      <c r="G82" s="640"/>
      <c r="H82" s="641"/>
      <c r="I82" s="642"/>
      <c r="J82" s="640"/>
      <c r="K82" s="641"/>
      <c r="L82" s="642"/>
      <c r="M82" s="68">
        <f>+D82</f>
        <v>99</v>
      </c>
      <c r="N82" s="69">
        <f>+E82</f>
        <v>99</v>
      </c>
      <c r="O82" s="36">
        <f aca="true" t="shared" si="16" ref="O82:O102">SUM(M82:N82)</f>
        <v>198</v>
      </c>
    </row>
    <row r="83" spans="2:15" ht="15" customHeight="1" thickBot="1">
      <c r="B83" s="265" t="s">
        <v>8</v>
      </c>
      <c r="C83" s="20" t="s">
        <v>34</v>
      </c>
      <c r="D83" s="643">
        <v>15</v>
      </c>
      <c r="E83" s="644">
        <v>21</v>
      </c>
      <c r="F83" s="384">
        <f t="shared" si="15"/>
        <v>36</v>
      </c>
      <c r="G83" s="645"/>
      <c r="H83" s="646"/>
      <c r="I83" s="647"/>
      <c r="J83" s="645"/>
      <c r="K83" s="646"/>
      <c r="L83" s="647"/>
      <c r="M83" s="70">
        <f>+D83</f>
        <v>15</v>
      </c>
      <c r="N83" s="71">
        <f>+E83</f>
        <v>21</v>
      </c>
      <c r="O83" s="29">
        <f t="shared" si="16"/>
        <v>36</v>
      </c>
    </row>
    <row r="84" spans="2:15" ht="15" customHeight="1" thickBot="1">
      <c r="B84" s="270"/>
      <c r="C84" s="72" t="s">
        <v>28</v>
      </c>
      <c r="D84" s="254">
        <f>SUM(D82:D83)</f>
        <v>114</v>
      </c>
      <c r="E84" s="360">
        <f>SUM(E82:E83)</f>
        <v>120</v>
      </c>
      <c r="F84" s="148">
        <f t="shared" si="15"/>
        <v>234</v>
      </c>
      <c r="G84" s="254"/>
      <c r="H84" s="360"/>
      <c r="I84" s="148"/>
      <c r="J84" s="254"/>
      <c r="K84" s="360"/>
      <c r="L84" s="148"/>
      <c r="M84" s="176">
        <f>SUM(M82:M83)</f>
        <v>114</v>
      </c>
      <c r="N84" s="177">
        <f>SUM(N82:N83)</f>
        <v>120</v>
      </c>
      <c r="O84" s="178">
        <f t="shared" si="16"/>
        <v>234</v>
      </c>
    </row>
    <row r="85" spans="1:15" ht="15" customHeight="1" thickBot="1">
      <c r="A85" s="1"/>
      <c r="B85" s="778" t="s">
        <v>233</v>
      </c>
      <c r="C85" s="159" t="s">
        <v>234</v>
      </c>
      <c r="D85" s="68">
        <v>12</v>
      </c>
      <c r="E85" s="380">
        <v>12</v>
      </c>
      <c r="F85" s="142">
        <f>SUM(D85:E85)</f>
        <v>24</v>
      </c>
      <c r="G85" s="254"/>
      <c r="H85" s="255"/>
      <c r="I85" s="255"/>
      <c r="J85" s="254"/>
      <c r="K85" s="255"/>
      <c r="L85" s="255"/>
      <c r="M85" s="68">
        <f>+D85</f>
        <v>12</v>
      </c>
      <c r="N85" s="69">
        <f>+E85</f>
        <v>12</v>
      </c>
      <c r="O85" s="36">
        <f>SUM(M85:N85)</f>
        <v>24</v>
      </c>
    </row>
    <row r="86" spans="1:15" ht="15" customHeight="1" thickBot="1">
      <c r="A86" s="1"/>
      <c r="B86" s="779"/>
      <c r="C86" s="406" t="s">
        <v>28</v>
      </c>
      <c r="D86" s="599">
        <v>12</v>
      </c>
      <c r="E86" s="599">
        <v>12</v>
      </c>
      <c r="F86" s="148">
        <v>24</v>
      </c>
      <c r="G86" s="254"/>
      <c r="H86" s="255"/>
      <c r="I86" s="255"/>
      <c r="J86" s="254"/>
      <c r="K86" s="255"/>
      <c r="L86" s="255"/>
      <c r="M86" s="173">
        <v>12</v>
      </c>
      <c r="N86" s="173">
        <v>12</v>
      </c>
      <c r="O86" s="173">
        <v>24</v>
      </c>
    </row>
    <row r="87" spans="1:15" ht="15" customHeight="1" thickBot="1">
      <c r="A87" s="1"/>
      <c r="B87" s="262" t="s">
        <v>12</v>
      </c>
      <c r="C87" s="73" t="s">
        <v>13</v>
      </c>
      <c r="D87" s="599">
        <v>24</v>
      </c>
      <c r="E87" s="360">
        <v>52</v>
      </c>
      <c r="F87" s="148">
        <f t="shared" si="15"/>
        <v>76</v>
      </c>
      <c r="G87" s="254"/>
      <c r="H87" s="255"/>
      <c r="I87" s="255"/>
      <c r="J87" s="254"/>
      <c r="K87" s="255"/>
      <c r="L87" s="148"/>
      <c r="M87" s="173">
        <f>+D87</f>
        <v>24</v>
      </c>
      <c r="N87" s="174">
        <f>+E87</f>
        <v>52</v>
      </c>
      <c r="O87" s="170">
        <f t="shared" si="16"/>
        <v>76</v>
      </c>
    </row>
    <row r="88" spans="1:16" s="2" customFormat="1" ht="15" customHeight="1">
      <c r="A88" s="3"/>
      <c r="B88" s="275"/>
      <c r="C88" s="87" t="s">
        <v>93</v>
      </c>
      <c r="D88" s="6">
        <v>11</v>
      </c>
      <c r="E88" s="648">
        <v>37</v>
      </c>
      <c r="F88" s="142">
        <f>SUM(D88:E88)</f>
        <v>48</v>
      </c>
      <c r="G88" s="6">
        <v>15</v>
      </c>
      <c r="H88" s="649">
        <v>24</v>
      </c>
      <c r="I88" s="134">
        <f>SUM(G88:H88)</f>
        <v>39</v>
      </c>
      <c r="J88" s="6"/>
      <c r="K88" s="649"/>
      <c r="L88" s="134"/>
      <c r="M88" s="88">
        <f aca="true" t="shared" si="17" ref="M88:N90">+D88+G88</f>
        <v>26</v>
      </c>
      <c r="N88" s="716">
        <f t="shared" si="17"/>
        <v>61</v>
      </c>
      <c r="O88" s="90">
        <f>SUM(M88:N88)</f>
        <v>87</v>
      </c>
      <c r="P88"/>
    </row>
    <row r="89" spans="1:16" s="2" customFormat="1" ht="15" customHeight="1">
      <c r="A89" s="3"/>
      <c r="B89" s="265" t="s">
        <v>258</v>
      </c>
      <c r="C89" s="91" t="s">
        <v>94</v>
      </c>
      <c r="D89" s="30">
        <v>24</v>
      </c>
      <c r="E89" s="124">
        <v>41</v>
      </c>
      <c r="F89" s="125">
        <f>SUM(D89:E89)</f>
        <v>65</v>
      </c>
      <c r="G89" s="30"/>
      <c r="H89" s="368"/>
      <c r="I89" s="370"/>
      <c r="J89" s="30"/>
      <c r="K89" s="368"/>
      <c r="L89" s="370"/>
      <c r="M89" s="16">
        <f t="shared" si="17"/>
        <v>24</v>
      </c>
      <c r="N89" s="717">
        <f t="shared" si="17"/>
        <v>41</v>
      </c>
      <c r="O89" s="137">
        <f>SUM(M89:N89)</f>
        <v>65</v>
      </c>
      <c r="P89"/>
    </row>
    <row r="90" spans="2:15" ht="15" customHeight="1" thickBot="1">
      <c r="B90" s="265" t="s">
        <v>259</v>
      </c>
      <c r="C90" s="94" t="s">
        <v>95</v>
      </c>
      <c r="D90" s="126">
        <v>15</v>
      </c>
      <c r="E90" s="260">
        <v>33</v>
      </c>
      <c r="F90" s="128">
        <f>SUM(D90:E90)</f>
        <v>48</v>
      </c>
      <c r="G90" s="25">
        <v>16</v>
      </c>
      <c r="H90" s="26">
        <v>39</v>
      </c>
      <c r="I90" s="139">
        <f>SUM(G90:H90)</f>
        <v>55</v>
      </c>
      <c r="J90" s="25"/>
      <c r="K90" s="26"/>
      <c r="L90" s="139"/>
      <c r="M90" s="438">
        <f t="shared" si="17"/>
        <v>31</v>
      </c>
      <c r="N90" s="718">
        <f t="shared" si="17"/>
        <v>72</v>
      </c>
      <c r="O90" s="715">
        <f>SUM(M90:N90)</f>
        <v>103</v>
      </c>
    </row>
    <row r="91" spans="2:15" ht="15" customHeight="1" thickBot="1">
      <c r="B91" s="276"/>
      <c r="C91" s="72" t="s">
        <v>28</v>
      </c>
      <c r="D91" s="254">
        <f>SUM(D88:D90)</f>
        <v>50</v>
      </c>
      <c r="E91" s="362">
        <f>SUM(E88:E90)</f>
        <v>111</v>
      </c>
      <c r="F91" s="148">
        <f>SUM(D91:E91)</f>
        <v>161</v>
      </c>
      <c r="G91" s="254">
        <f>SUM(G88:G90)</f>
        <v>31</v>
      </c>
      <c r="H91" s="595">
        <f>SUM(H88:H90)</f>
        <v>63</v>
      </c>
      <c r="I91" s="595">
        <f>SUM(G91:H91)</f>
        <v>94</v>
      </c>
      <c r="J91" s="254"/>
      <c r="K91" s="595"/>
      <c r="L91" s="595"/>
      <c r="M91" s="173">
        <f>SUM(M88:M90)</f>
        <v>81</v>
      </c>
      <c r="N91" s="174">
        <f>SUM(N88:N90)</f>
        <v>174</v>
      </c>
      <c r="O91" s="169">
        <f>SUM(M91:N91)</f>
        <v>255</v>
      </c>
    </row>
    <row r="92" spans="2:15" ht="15" customHeight="1">
      <c r="B92" s="267"/>
      <c r="C92" s="32" t="s">
        <v>29</v>
      </c>
      <c r="D92" s="68">
        <v>12</v>
      </c>
      <c r="E92" s="381">
        <v>15</v>
      </c>
      <c r="F92" s="609">
        <f t="shared" si="15"/>
        <v>27</v>
      </c>
      <c r="G92" s="68"/>
      <c r="H92" s="381"/>
      <c r="I92" s="408"/>
      <c r="J92" s="68"/>
      <c r="K92" s="381"/>
      <c r="L92" s="408"/>
      <c r="M92" s="67">
        <f>+D92</f>
        <v>12</v>
      </c>
      <c r="N92" s="74">
        <f>+E92+H92</f>
        <v>15</v>
      </c>
      <c r="O92" s="75">
        <f t="shared" si="16"/>
        <v>27</v>
      </c>
    </row>
    <row r="93" spans="2:15" ht="15" customHeight="1">
      <c r="B93" s="264"/>
      <c r="C93" s="76" t="s">
        <v>30</v>
      </c>
      <c r="D93" s="70">
        <v>19</v>
      </c>
      <c r="E93" s="377">
        <v>16</v>
      </c>
      <c r="F93" s="378">
        <f t="shared" si="15"/>
        <v>35</v>
      </c>
      <c r="G93" s="70"/>
      <c r="H93" s="377"/>
      <c r="I93" s="374"/>
      <c r="J93" s="70"/>
      <c r="K93" s="377"/>
      <c r="L93" s="374"/>
      <c r="M93" s="226">
        <f>+D93</f>
        <v>19</v>
      </c>
      <c r="N93" s="77">
        <f aca="true" t="shared" si="18" ref="N93:N101">+E93</f>
        <v>16</v>
      </c>
      <c r="O93" s="78">
        <f t="shared" si="16"/>
        <v>35</v>
      </c>
    </row>
    <row r="94" spans="2:15" ht="15" customHeight="1">
      <c r="B94" s="264"/>
      <c r="C94" s="23" t="s">
        <v>31</v>
      </c>
      <c r="D94" s="222">
        <v>15</v>
      </c>
      <c r="E94" s="383">
        <v>15</v>
      </c>
      <c r="F94" s="364">
        <f t="shared" si="15"/>
        <v>30</v>
      </c>
      <c r="G94" s="630"/>
      <c r="H94" s="631"/>
      <c r="I94" s="631"/>
      <c r="J94" s="630"/>
      <c r="K94" s="631"/>
      <c r="L94" s="631"/>
      <c r="M94" s="226">
        <f>+D94</f>
        <v>15</v>
      </c>
      <c r="N94" s="18">
        <f t="shared" si="18"/>
        <v>15</v>
      </c>
      <c r="O94" s="19">
        <f t="shared" si="16"/>
        <v>30</v>
      </c>
    </row>
    <row r="95" spans="2:15" ht="15" customHeight="1">
      <c r="B95" s="265" t="s">
        <v>358</v>
      </c>
      <c r="C95" s="23" t="s">
        <v>260</v>
      </c>
      <c r="D95" s="222">
        <v>1</v>
      </c>
      <c r="E95" s="383">
        <v>4</v>
      </c>
      <c r="F95" s="364">
        <f t="shared" si="15"/>
        <v>5</v>
      </c>
      <c r="G95" s="630"/>
      <c r="H95" s="631"/>
      <c r="I95" s="650"/>
      <c r="J95" s="630"/>
      <c r="K95" s="631"/>
      <c r="L95" s="650"/>
      <c r="M95" s="17">
        <f>+D95</f>
        <v>1</v>
      </c>
      <c r="N95" s="18">
        <f t="shared" si="18"/>
        <v>4</v>
      </c>
      <c r="O95" s="19">
        <f t="shared" si="16"/>
        <v>5</v>
      </c>
    </row>
    <row r="96" spans="2:15" ht="15" customHeight="1">
      <c r="B96" s="265"/>
      <c r="C96" s="24" t="s">
        <v>32</v>
      </c>
      <c r="D96" s="70">
        <v>8</v>
      </c>
      <c r="E96" s="377">
        <v>8</v>
      </c>
      <c r="F96" s="378">
        <f t="shared" si="15"/>
        <v>16</v>
      </c>
      <c r="G96" s="651"/>
      <c r="H96" s="652"/>
      <c r="I96" s="653"/>
      <c r="J96" s="651"/>
      <c r="K96" s="652"/>
      <c r="L96" s="653"/>
      <c r="M96" s="25">
        <f aca="true" t="shared" si="19" ref="M96:M101">+D96</f>
        <v>8</v>
      </c>
      <c r="N96" s="26">
        <f t="shared" si="18"/>
        <v>8</v>
      </c>
      <c r="O96" s="27">
        <f t="shared" si="16"/>
        <v>16</v>
      </c>
    </row>
    <row r="97" spans="2:15" ht="15" customHeight="1">
      <c r="B97" s="265" t="s">
        <v>25</v>
      </c>
      <c r="C97" s="23" t="s">
        <v>11</v>
      </c>
      <c r="D97" s="222">
        <v>1</v>
      </c>
      <c r="E97" s="654">
        <v>2</v>
      </c>
      <c r="F97" s="364">
        <f t="shared" si="15"/>
        <v>3</v>
      </c>
      <c r="G97" s="222"/>
      <c r="H97" s="383"/>
      <c r="I97" s="383"/>
      <c r="J97" s="222"/>
      <c r="K97" s="383"/>
      <c r="L97" s="383"/>
      <c r="M97" s="80">
        <f t="shared" si="19"/>
        <v>1</v>
      </c>
      <c r="N97" s="18">
        <f t="shared" si="18"/>
        <v>2</v>
      </c>
      <c r="O97" s="19">
        <f t="shared" si="16"/>
        <v>3</v>
      </c>
    </row>
    <row r="98" spans="2:15" ht="15" customHeight="1">
      <c r="B98" s="264"/>
      <c r="C98" s="23" t="s">
        <v>87</v>
      </c>
      <c r="D98" s="222">
        <v>11</v>
      </c>
      <c r="E98" s="383">
        <v>24</v>
      </c>
      <c r="F98" s="364">
        <f t="shared" si="15"/>
        <v>35</v>
      </c>
      <c r="G98" s="222"/>
      <c r="H98" s="383"/>
      <c r="I98" s="365"/>
      <c r="J98" s="222"/>
      <c r="K98" s="383"/>
      <c r="L98" s="365"/>
      <c r="M98" s="79">
        <f t="shared" si="19"/>
        <v>11</v>
      </c>
      <c r="N98" s="81">
        <f t="shared" si="18"/>
        <v>24</v>
      </c>
      <c r="O98" s="19">
        <f t="shared" si="16"/>
        <v>35</v>
      </c>
    </row>
    <row r="99" spans="2:15" ht="15" customHeight="1">
      <c r="B99" s="265"/>
      <c r="C99" s="129" t="s">
        <v>88</v>
      </c>
      <c r="D99" s="222">
        <v>8</v>
      </c>
      <c r="E99" s="383">
        <v>8</v>
      </c>
      <c r="F99" s="364">
        <f>SUM(D99:E99)</f>
        <v>16</v>
      </c>
      <c r="G99" s="630"/>
      <c r="H99" s="631"/>
      <c r="I99" s="631"/>
      <c r="J99" s="630"/>
      <c r="K99" s="631"/>
      <c r="L99" s="631"/>
      <c r="M99" s="17">
        <f t="shared" si="19"/>
        <v>8</v>
      </c>
      <c r="N99" s="18">
        <f t="shared" si="18"/>
        <v>8</v>
      </c>
      <c r="O99" s="19">
        <f t="shared" si="16"/>
        <v>16</v>
      </c>
    </row>
    <row r="100" spans="2:15" ht="15" customHeight="1">
      <c r="B100" s="264"/>
      <c r="C100" s="23" t="s">
        <v>89</v>
      </c>
      <c r="D100" s="222">
        <v>2</v>
      </c>
      <c r="E100" s="383">
        <v>3</v>
      </c>
      <c r="F100" s="364">
        <f t="shared" si="15"/>
        <v>5</v>
      </c>
      <c r="G100" s="630"/>
      <c r="H100" s="631"/>
      <c r="I100" s="650"/>
      <c r="J100" s="630"/>
      <c r="K100" s="631"/>
      <c r="L100" s="650"/>
      <c r="M100" s="17">
        <f t="shared" si="19"/>
        <v>2</v>
      </c>
      <c r="N100" s="18">
        <f t="shared" si="18"/>
        <v>3</v>
      </c>
      <c r="O100" s="19">
        <f t="shared" si="16"/>
        <v>5</v>
      </c>
    </row>
    <row r="101" spans="2:15" ht="15" customHeight="1" thickBot="1">
      <c r="B101" s="265"/>
      <c r="C101" s="23" t="s">
        <v>90</v>
      </c>
      <c r="D101" s="222">
        <v>7</v>
      </c>
      <c r="E101" s="383">
        <v>22</v>
      </c>
      <c r="F101" s="364">
        <f t="shared" si="15"/>
        <v>29</v>
      </c>
      <c r="G101" s="630"/>
      <c r="H101" s="631"/>
      <c r="I101" s="631"/>
      <c r="J101" s="630"/>
      <c r="K101" s="631"/>
      <c r="L101" s="631"/>
      <c r="M101" s="80">
        <f t="shared" si="19"/>
        <v>7</v>
      </c>
      <c r="N101" s="82">
        <f t="shared" si="18"/>
        <v>22</v>
      </c>
      <c r="O101" s="19">
        <f t="shared" si="16"/>
        <v>29</v>
      </c>
    </row>
    <row r="102" spans="2:15" ht="15" customHeight="1" thickBot="1">
      <c r="B102" s="266"/>
      <c r="C102" s="28" t="s">
        <v>28</v>
      </c>
      <c r="D102" s="254">
        <f>SUM(D92:D101)</f>
        <v>84</v>
      </c>
      <c r="E102" s="255">
        <f>SUM(E92:E101)</f>
        <v>117</v>
      </c>
      <c r="F102" s="362">
        <f t="shared" si="15"/>
        <v>201</v>
      </c>
      <c r="G102" s="254"/>
      <c r="H102" s="255"/>
      <c r="I102" s="255"/>
      <c r="J102" s="254"/>
      <c r="K102" s="255"/>
      <c r="L102" s="255"/>
      <c r="M102" s="171">
        <f>SUM(M92:M101)</f>
        <v>84</v>
      </c>
      <c r="N102" s="172">
        <f>SUM(N92:N101)</f>
        <v>117</v>
      </c>
      <c r="O102" s="170">
        <f t="shared" si="16"/>
        <v>201</v>
      </c>
    </row>
    <row r="103" spans="2:15" ht="15" customHeight="1">
      <c r="B103" s="277"/>
      <c r="C103" s="404" t="s">
        <v>209</v>
      </c>
      <c r="D103" s="625">
        <v>75</v>
      </c>
      <c r="E103" s="626">
        <v>18</v>
      </c>
      <c r="F103" s="142">
        <f>+D103+E103</f>
        <v>93</v>
      </c>
      <c r="G103" s="68"/>
      <c r="H103" s="381"/>
      <c r="I103" s="408"/>
      <c r="J103" s="68"/>
      <c r="K103" s="381"/>
      <c r="L103" s="408"/>
      <c r="M103" s="68">
        <f aca="true" t="shared" si="20" ref="M103:N106">+D103</f>
        <v>75</v>
      </c>
      <c r="N103" s="69">
        <f t="shared" si="20"/>
        <v>18</v>
      </c>
      <c r="O103" s="36">
        <f>+M103+N103</f>
        <v>93</v>
      </c>
    </row>
    <row r="104" spans="2:15" ht="15" customHeight="1">
      <c r="B104" s="278" t="s">
        <v>257</v>
      </c>
      <c r="C104" s="84" t="s">
        <v>91</v>
      </c>
      <c r="D104" s="627">
        <v>81</v>
      </c>
      <c r="E104" s="628"/>
      <c r="F104" s="125">
        <f>+D104+E104</f>
        <v>81</v>
      </c>
      <c r="G104" s="70"/>
      <c r="H104" s="377"/>
      <c r="I104" s="374"/>
      <c r="J104" s="70"/>
      <c r="K104" s="377"/>
      <c r="L104" s="374"/>
      <c r="M104" s="244">
        <f t="shared" si="20"/>
        <v>81</v>
      </c>
      <c r="N104" s="227">
        <f t="shared" si="20"/>
        <v>0</v>
      </c>
      <c r="O104" s="83">
        <f>+M104+N104</f>
        <v>81</v>
      </c>
    </row>
    <row r="105" spans="2:15" ht="15" customHeight="1">
      <c r="B105" s="278" t="s">
        <v>190</v>
      </c>
      <c r="C105" s="405" t="s">
        <v>92</v>
      </c>
      <c r="D105" s="627">
        <v>85</v>
      </c>
      <c r="E105" s="629">
        <v>43</v>
      </c>
      <c r="F105" s="122">
        <f>+D105+E105</f>
        <v>128</v>
      </c>
      <c r="G105" s="630"/>
      <c r="H105" s="631"/>
      <c r="I105" s="631"/>
      <c r="J105" s="630"/>
      <c r="K105" s="631"/>
      <c r="L105" s="631"/>
      <c r="M105" s="244">
        <f t="shared" si="20"/>
        <v>85</v>
      </c>
      <c r="N105" s="227">
        <f t="shared" si="20"/>
        <v>43</v>
      </c>
      <c r="O105" s="83">
        <f>+M105+N105</f>
        <v>128</v>
      </c>
    </row>
    <row r="106" spans="2:15" ht="15" customHeight="1" thickBot="1">
      <c r="B106" s="278" t="s">
        <v>111</v>
      </c>
      <c r="C106" s="213" t="s">
        <v>256</v>
      </c>
      <c r="D106" s="632">
        <v>32</v>
      </c>
      <c r="E106" s="633">
        <v>18</v>
      </c>
      <c r="F106" s="122">
        <f>+D106+E106</f>
        <v>50</v>
      </c>
      <c r="G106" s="634"/>
      <c r="H106" s="635"/>
      <c r="I106" s="636"/>
      <c r="J106" s="634"/>
      <c r="K106" s="635"/>
      <c r="L106" s="636"/>
      <c r="M106" s="244">
        <f t="shared" si="20"/>
        <v>32</v>
      </c>
      <c r="N106" s="227">
        <f t="shared" si="20"/>
        <v>18</v>
      </c>
      <c r="O106" s="83">
        <f>+M106+N106</f>
        <v>50</v>
      </c>
    </row>
    <row r="107" spans="2:15" ht="15" customHeight="1" thickBot="1">
      <c r="B107" s="279"/>
      <c r="C107" s="28" t="s">
        <v>28</v>
      </c>
      <c r="D107" s="254">
        <f>SUM(D103:D106)</f>
        <v>273</v>
      </c>
      <c r="E107" s="360">
        <f>SUM(E103:E106)</f>
        <v>79</v>
      </c>
      <c r="F107" s="148">
        <f>+D107+E107</f>
        <v>352</v>
      </c>
      <c r="G107" s="637"/>
      <c r="H107" s="638"/>
      <c r="I107" s="639"/>
      <c r="J107" s="637"/>
      <c r="K107" s="638"/>
      <c r="L107" s="639"/>
      <c r="M107" s="167">
        <f>SUM(M103:M106)</f>
        <v>273</v>
      </c>
      <c r="N107" s="167">
        <f>SUM(N103:N106)</f>
        <v>79</v>
      </c>
      <c r="O107" s="167">
        <f>+M107+N107</f>
        <v>352</v>
      </c>
    </row>
    <row r="108" spans="2:15" ht="15" customHeight="1">
      <c r="B108" s="706"/>
      <c r="C108" s="87" t="s">
        <v>93</v>
      </c>
      <c r="D108" s="6">
        <v>1</v>
      </c>
      <c r="E108" s="648">
        <v>3</v>
      </c>
      <c r="F108" s="142">
        <f>SUM(D108:E108)</f>
        <v>4</v>
      </c>
      <c r="G108" s="6">
        <v>1</v>
      </c>
      <c r="H108" s="649">
        <v>1</v>
      </c>
      <c r="I108" s="142">
        <f>SUM(G108:H108)</f>
        <v>2</v>
      </c>
      <c r="J108" s="6"/>
      <c r="K108" s="649"/>
      <c r="L108" s="134"/>
      <c r="M108" s="88">
        <f>+D108+G108</f>
        <v>2</v>
      </c>
      <c r="N108" s="89">
        <f>+E108+H108</f>
        <v>4</v>
      </c>
      <c r="O108" s="90">
        <f>SUM(M108:N108)</f>
        <v>6</v>
      </c>
    </row>
    <row r="109" spans="2:15" ht="15" customHeight="1">
      <c r="B109" s="278" t="s">
        <v>285</v>
      </c>
      <c r="C109" s="91" t="s">
        <v>94</v>
      </c>
      <c r="D109" s="30"/>
      <c r="E109" s="124">
        <v>8</v>
      </c>
      <c r="F109" s="125">
        <f>SUM(D109:E109)</f>
        <v>8</v>
      </c>
      <c r="G109" s="30"/>
      <c r="H109" s="368"/>
      <c r="I109" s="370"/>
      <c r="J109" s="30"/>
      <c r="K109" s="368"/>
      <c r="L109" s="370"/>
      <c r="M109" s="21">
        <f>+D109</f>
        <v>0</v>
      </c>
      <c r="N109" s="93">
        <f>+E109+H109</f>
        <v>8</v>
      </c>
      <c r="O109" s="22">
        <f>SUM(M109:N109)</f>
        <v>8</v>
      </c>
    </row>
    <row r="110" spans="2:15" ht="15" customHeight="1" thickBot="1">
      <c r="B110" s="278" t="s">
        <v>286</v>
      </c>
      <c r="C110" s="94" t="s">
        <v>95</v>
      </c>
      <c r="D110" s="126">
        <v>2</v>
      </c>
      <c r="E110" s="260">
        <v>2</v>
      </c>
      <c r="F110" s="128">
        <f>SUM(D110:E110)</f>
        <v>4</v>
      </c>
      <c r="G110" s="25"/>
      <c r="H110" s="26">
        <v>4</v>
      </c>
      <c r="I110" s="384">
        <f>SUM(G110:H110)</f>
        <v>4</v>
      </c>
      <c r="J110" s="25"/>
      <c r="K110" s="26"/>
      <c r="L110" s="139"/>
      <c r="M110" s="95">
        <f>+D110+G110</f>
        <v>2</v>
      </c>
      <c r="N110" s="96">
        <f>+E110+H110</f>
        <v>6</v>
      </c>
      <c r="O110" s="97">
        <f>SUM(M110:N110)</f>
        <v>8</v>
      </c>
    </row>
    <row r="111" spans="2:15" ht="15" customHeight="1" thickBot="1">
      <c r="B111" s="707"/>
      <c r="C111" s="228" t="s">
        <v>14</v>
      </c>
      <c r="D111" s="424">
        <f>SUM(D108:D110)</f>
        <v>3</v>
      </c>
      <c r="E111" s="655">
        <f>SUM(E108:E110)</f>
        <v>13</v>
      </c>
      <c r="F111" s="656">
        <f>SUM(D111:E111)</f>
        <v>16</v>
      </c>
      <c r="G111" s="424">
        <f>SUM(G108:G110)</f>
        <v>1</v>
      </c>
      <c r="H111" s="655">
        <f>SUM(H108:H110)</f>
        <v>5</v>
      </c>
      <c r="I111" s="656">
        <f>SUM(G111:H111)</f>
        <v>6</v>
      </c>
      <c r="J111" s="254"/>
      <c r="K111" s="595"/>
      <c r="L111" s="595"/>
      <c r="M111" s="199">
        <f>SUM(M108:M110)</f>
        <v>4</v>
      </c>
      <c r="N111" s="200">
        <f>SUM(N108:N110)</f>
        <v>18</v>
      </c>
      <c r="O111" s="201">
        <f>SUM(M111:N111)</f>
        <v>22</v>
      </c>
    </row>
    <row r="112" spans="2:15" ht="15" customHeight="1" thickBot="1">
      <c r="B112" s="229" t="s">
        <v>251</v>
      </c>
      <c r="C112" s="241" t="s">
        <v>291</v>
      </c>
      <c r="D112" s="657">
        <v>1</v>
      </c>
      <c r="E112" s="658">
        <v>1</v>
      </c>
      <c r="F112" s="659">
        <f>SUM(D112:E112)</f>
        <v>2</v>
      </c>
      <c r="G112" s="660"/>
      <c r="H112" s="661"/>
      <c r="I112" s="661"/>
      <c r="J112" s="660"/>
      <c r="K112" s="661"/>
      <c r="L112" s="661"/>
      <c r="M112" s="203">
        <f>+D112</f>
        <v>1</v>
      </c>
      <c r="N112" s="204">
        <f>+E112</f>
        <v>1</v>
      </c>
      <c r="O112" s="205">
        <f>SUM(M112:N112)</f>
        <v>2</v>
      </c>
    </row>
    <row r="113" spans="2:15" ht="19.5" customHeight="1" thickBot="1">
      <c r="B113" s="774" t="s">
        <v>96</v>
      </c>
      <c r="C113" s="774"/>
      <c r="D113" s="662">
        <f>+D8+D9+D33+D47+D50+D55+D58+D61+D63+D74+D84+D86+D87+D91+D102</f>
        <v>2047</v>
      </c>
      <c r="E113" s="662">
        <f aca="true" t="shared" si="21" ref="E113:O113">+E8+E9+E33+E47+E50+E55+E58+E61+E63+E74+E84+E86+E87+E91+E102</f>
        <v>1508</v>
      </c>
      <c r="F113" s="662">
        <f t="shared" si="21"/>
        <v>3555</v>
      </c>
      <c r="G113" s="662">
        <f t="shared" si="21"/>
        <v>548</v>
      </c>
      <c r="H113" s="662">
        <f t="shared" si="21"/>
        <v>490</v>
      </c>
      <c r="I113" s="662">
        <f t="shared" si="21"/>
        <v>1038</v>
      </c>
      <c r="J113" s="662">
        <f t="shared" si="21"/>
        <v>107</v>
      </c>
      <c r="K113" s="662">
        <f t="shared" si="21"/>
        <v>46</v>
      </c>
      <c r="L113" s="662">
        <f t="shared" si="21"/>
        <v>153</v>
      </c>
      <c r="M113" s="662">
        <f t="shared" si="21"/>
        <v>2702</v>
      </c>
      <c r="N113" s="662">
        <f t="shared" si="21"/>
        <v>2044</v>
      </c>
      <c r="O113" s="662">
        <f t="shared" si="21"/>
        <v>4746</v>
      </c>
    </row>
    <row r="114" spans="2:15" ht="19.5" customHeight="1" thickBot="1">
      <c r="B114" s="775" t="s">
        <v>97</v>
      </c>
      <c r="C114" s="775"/>
      <c r="D114" s="425">
        <f>+D107+D111</f>
        <v>276</v>
      </c>
      <c r="E114" s="425">
        <f aca="true" t="shared" si="22" ref="E114:O114">+E107+E111</f>
        <v>92</v>
      </c>
      <c r="F114" s="425">
        <f t="shared" si="22"/>
        <v>368</v>
      </c>
      <c r="G114" s="425">
        <f t="shared" si="22"/>
        <v>1</v>
      </c>
      <c r="H114" s="425">
        <f t="shared" si="22"/>
        <v>5</v>
      </c>
      <c r="I114" s="425">
        <f t="shared" si="22"/>
        <v>6</v>
      </c>
      <c r="J114" s="425">
        <f t="shared" si="22"/>
        <v>0</v>
      </c>
      <c r="K114" s="425">
        <f t="shared" si="22"/>
        <v>0</v>
      </c>
      <c r="L114" s="425">
        <f t="shared" si="22"/>
        <v>0</v>
      </c>
      <c r="M114" s="425">
        <f t="shared" si="22"/>
        <v>277</v>
      </c>
      <c r="N114" s="425">
        <f t="shared" si="22"/>
        <v>97</v>
      </c>
      <c r="O114" s="425">
        <f t="shared" si="22"/>
        <v>374</v>
      </c>
    </row>
    <row r="115" spans="2:15" ht="19.5" customHeight="1" thickBot="1">
      <c r="B115" s="777" t="s">
        <v>263</v>
      </c>
      <c r="C115" s="777"/>
      <c r="D115" s="663">
        <f>+D112</f>
        <v>1</v>
      </c>
      <c r="E115" s="663">
        <f>+E112</f>
        <v>1</v>
      </c>
      <c r="F115" s="663">
        <f>+F112</f>
        <v>2</v>
      </c>
      <c r="G115" s="425"/>
      <c r="H115" s="425"/>
      <c r="I115" s="425"/>
      <c r="J115" s="425"/>
      <c r="K115" s="425"/>
      <c r="L115" s="425"/>
      <c r="M115" s="427">
        <f>+M112</f>
        <v>1</v>
      </c>
      <c r="N115" s="427">
        <f>+N112</f>
        <v>1</v>
      </c>
      <c r="O115" s="426">
        <f>+O112</f>
        <v>2</v>
      </c>
    </row>
    <row r="116" spans="2:15" ht="19.5" customHeight="1" thickBot="1">
      <c r="B116" s="776" t="s">
        <v>98</v>
      </c>
      <c r="C116" s="776"/>
      <c r="D116" s="446">
        <f aca="true" t="shared" si="23" ref="D116:I116">SUM(D113:D115)</f>
        <v>2324</v>
      </c>
      <c r="E116" s="446">
        <f t="shared" si="23"/>
        <v>1601</v>
      </c>
      <c r="F116" s="446">
        <f t="shared" si="23"/>
        <v>3925</v>
      </c>
      <c r="G116" s="446">
        <f t="shared" si="23"/>
        <v>549</v>
      </c>
      <c r="H116" s="446">
        <f t="shared" si="23"/>
        <v>495</v>
      </c>
      <c r="I116" s="446">
        <f t="shared" si="23"/>
        <v>1044</v>
      </c>
      <c r="J116" s="446">
        <f>+J113+J114+J115</f>
        <v>107</v>
      </c>
      <c r="K116" s="446">
        <f>+K113+K114+K115</f>
        <v>46</v>
      </c>
      <c r="L116" s="446">
        <f>+L113+L114+L115</f>
        <v>153</v>
      </c>
      <c r="M116" s="445">
        <f>SUM(M113:M115)</f>
        <v>2980</v>
      </c>
      <c r="N116" s="445">
        <f>SUM(N113:N115)</f>
        <v>2142</v>
      </c>
      <c r="O116" s="447">
        <f>SUM(O113:O115)</f>
        <v>5122</v>
      </c>
    </row>
    <row r="117" ht="19.5" customHeight="1"/>
    <row r="118" spans="2:15" ht="19.5" customHeight="1">
      <c r="B118" s="762" t="s">
        <v>10</v>
      </c>
      <c r="C118" s="762"/>
      <c r="D118" s="762"/>
      <c r="E118" s="762"/>
      <c r="F118" s="762"/>
      <c r="G118" s="762"/>
      <c r="H118" s="762"/>
      <c r="I118" s="762"/>
      <c r="J118" s="762"/>
      <c r="K118" s="762"/>
      <c r="L118" s="762"/>
      <c r="M118" s="762"/>
      <c r="N118" s="762"/>
      <c r="O118" s="762"/>
    </row>
    <row r="119" spans="2:15" ht="19.5" customHeight="1">
      <c r="B119" s="762" t="s">
        <v>0</v>
      </c>
      <c r="C119" s="762"/>
      <c r="D119" s="762"/>
      <c r="E119" s="762"/>
      <c r="F119" s="762"/>
      <c r="G119" s="762"/>
      <c r="H119" s="762"/>
      <c r="I119" s="762"/>
      <c r="J119" s="762"/>
      <c r="K119" s="762"/>
      <c r="L119" s="762"/>
      <c r="M119" s="762"/>
      <c r="N119" s="762"/>
      <c r="O119" s="762"/>
    </row>
    <row r="120" spans="2:15" ht="19.5" customHeight="1">
      <c r="B120" s="762" t="s">
        <v>359</v>
      </c>
      <c r="C120" s="762"/>
      <c r="D120" s="762"/>
      <c r="E120" s="762"/>
      <c r="F120" s="762"/>
      <c r="G120" s="762"/>
      <c r="H120" s="762"/>
      <c r="I120" s="762"/>
      <c r="J120" s="762"/>
      <c r="K120" s="762"/>
      <c r="L120" s="762"/>
      <c r="M120" s="762"/>
      <c r="N120" s="762"/>
      <c r="O120" s="762"/>
    </row>
    <row r="121" spans="2:15" ht="19.5" customHeight="1" thickBot="1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2:16" ht="19.5" customHeight="1" thickBot="1">
      <c r="B122" s="780" t="s">
        <v>33</v>
      </c>
      <c r="C122" s="780" t="s">
        <v>1</v>
      </c>
      <c r="D122" s="782" t="s">
        <v>2</v>
      </c>
      <c r="E122" s="783"/>
      <c r="F122" s="783"/>
      <c r="G122" s="782" t="s">
        <v>3</v>
      </c>
      <c r="H122" s="783"/>
      <c r="I122" s="783"/>
      <c r="J122" s="771" t="s">
        <v>261</v>
      </c>
      <c r="K122" s="772"/>
      <c r="L122" s="773"/>
      <c r="M122" s="784" t="s">
        <v>4</v>
      </c>
      <c r="N122" s="785"/>
      <c r="O122" s="786"/>
      <c r="P122" s="2"/>
    </row>
    <row r="123" spans="2:15" ht="25.5" customHeight="1" thickBot="1">
      <c r="B123" s="781"/>
      <c r="C123" s="781"/>
      <c r="D123" s="99" t="s">
        <v>5</v>
      </c>
      <c r="E123" s="100" t="s">
        <v>6</v>
      </c>
      <c r="F123" s="101" t="s">
        <v>7</v>
      </c>
      <c r="G123" s="99" t="s">
        <v>5</v>
      </c>
      <c r="H123" s="100" t="s">
        <v>6</v>
      </c>
      <c r="I123" s="101" t="s">
        <v>7</v>
      </c>
      <c r="J123" s="196" t="s">
        <v>5</v>
      </c>
      <c r="K123" s="197" t="s">
        <v>6</v>
      </c>
      <c r="L123" s="198" t="s">
        <v>7</v>
      </c>
      <c r="M123" s="180" t="s">
        <v>5</v>
      </c>
      <c r="N123" s="181" t="s">
        <v>6</v>
      </c>
      <c r="O123" s="182" t="s">
        <v>7</v>
      </c>
    </row>
    <row r="124" spans="2:15" ht="15" customHeight="1" thickBot="1">
      <c r="B124" s="280" t="s">
        <v>99</v>
      </c>
      <c r="C124" s="102" t="s">
        <v>346</v>
      </c>
      <c r="D124" s="664">
        <v>34</v>
      </c>
      <c r="E124" s="665">
        <v>16</v>
      </c>
      <c r="F124" s="225">
        <f aca="true" t="shared" si="24" ref="F124:F131">SUM(D124:E124)</f>
        <v>50</v>
      </c>
      <c r="G124" s="224"/>
      <c r="H124" s="665"/>
      <c r="I124" s="225"/>
      <c r="J124" s="224"/>
      <c r="K124" s="665"/>
      <c r="L124" s="225"/>
      <c r="M124" s="183">
        <f>+D124</f>
        <v>34</v>
      </c>
      <c r="N124" s="184">
        <f>+E124</f>
        <v>16</v>
      </c>
      <c r="O124" s="185">
        <f aca="true" t="shared" si="25" ref="O124:O150">SUM(M124:N124)</f>
        <v>50</v>
      </c>
    </row>
    <row r="125" spans="2:15" ht="15" customHeight="1" thickBot="1">
      <c r="B125" s="281"/>
      <c r="C125" s="153" t="s">
        <v>224</v>
      </c>
      <c r="D125" s="68">
        <v>28</v>
      </c>
      <c r="E125" s="666">
        <v>10</v>
      </c>
      <c r="F125" s="142">
        <f>SUM(D125:E125)</f>
        <v>38</v>
      </c>
      <c r="G125" s="667"/>
      <c r="H125" s="668"/>
      <c r="I125" s="669"/>
      <c r="J125" s="428">
        <v>5</v>
      </c>
      <c r="K125" s="429">
        <v>6</v>
      </c>
      <c r="L125" s="142">
        <f>+J125+K125</f>
        <v>11</v>
      </c>
      <c r="M125" s="67">
        <f aca="true" t="shared" si="26" ref="M125:O128">+D125+G125+J125</f>
        <v>33</v>
      </c>
      <c r="N125" s="433">
        <f t="shared" si="26"/>
        <v>16</v>
      </c>
      <c r="O125" s="432">
        <f t="shared" si="26"/>
        <v>49</v>
      </c>
    </row>
    <row r="126" spans="2:15" ht="15" customHeight="1" thickBot="1">
      <c r="B126" s="282"/>
      <c r="C126" s="214" t="s">
        <v>206</v>
      </c>
      <c r="D126" s="244">
        <v>12</v>
      </c>
      <c r="E126" s="413">
        <v>23</v>
      </c>
      <c r="F126" s="125">
        <f t="shared" si="24"/>
        <v>35</v>
      </c>
      <c r="G126" s="244">
        <v>5</v>
      </c>
      <c r="H126" s="413">
        <v>18</v>
      </c>
      <c r="I126" s="125">
        <f>SUM(G126:H126)</f>
        <v>23</v>
      </c>
      <c r="J126" s="670"/>
      <c r="K126" s="671"/>
      <c r="L126" s="142"/>
      <c r="M126" s="164">
        <f t="shared" si="26"/>
        <v>17</v>
      </c>
      <c r="N126" s="216">
        <f t="shared" si="26"/>
        <v>41</v>
      </c>
      <c r="O126" s="435">
        <f t="shared" si="26"/>
        <v>58</v>
      </c>
    </row>
    <row r="127" spans="2:15" ht="15" customHeight="1">
      <c r="B127" s="265" t="s">
        <v>101</v>
      </c>
      <c r="C127" s="112" t="s">
        <v>100</v>
      </c>
      <c r="D127" s="244">
        <v>19</v>
      </c>
      <c r="E127" s="601">
        <v>22</v>
      </c>
      <c r="F127" s="672">
        <f t="shared" si="24"/>
        <v>41</v>
      </c>
      <c r="G127" s="123">
        <v>13</v>
      </c>
      <c r="H127" s="124">
        <v>21</v>
      </c>
      <c r="I127" s="125">
        <f aca="true" t="shared" si="27" ref="I127:I134">SUM(G127:H127)</f>
        <v>34</v>
      </c>
      <c r="J127" s="673"/>
      <c r="K127" s="674"/>
      <c r="L127" s="142"/>
      <c r="M127" s="164">
        <f t="shared" si="26"/>
        <v>32</v>
      </c>
      <c r="N127" s="216">
        <f t="shared" si="26"/>
        <v>43</v>
      </c>
      <c r="O127" s="435">
        <f t="shared" si="26"/>
        <v>75</v>
      </c>
    </row>
    <row r="128" spans="2:15" ht="15" customHeight="1" thickBot="1">
      <c r="B128" s="265" t="s">
        <v>103</v>
      </c>
      <c r="C128" s="140" t="s">
        <v>102</v>
      </c>
      <c r="D128" s="222">
        <v>11</v>
      </c>
      <c r="E128" s="603">
        <v>20</v>
      </c>
      <c r="F128" s="675">
        <f t="shared" si="24"/>
        <v>31</v>
      </c>
      <c r="G128" s="121">
        <v>20</v>
      </c>
      <c r="H128" s="60">
        <v>39</v>
      </c>
      <c r="I128" s="122">
        <f t="shared" si="27"/>
        <v>59</v>
      </c>
      <c r="J128" s="430"/>
      <c r="K128" s="431"/>
      <c r="L128" s="384"/>
      <c r="M128" s="212">
        <f t="shared" si="26"/>
        <v>31</v>
      </c>
      <c r="N128" s="434">
        <f t="shared" si="26"/>
        <v>59</v>
      </c>
      <c r="O128" s="436">
        <f t="shared" si="26"/>
        <v>90</v>
      </c>
    </row>
    <row r="129" spans="2:15" ht="15" customHeight="1" thickBot="1">
      <c r="B129" s="283"/>
      <c r="C129" s="109" t="s">
        <v>104</v>
      </c>
      <c r="D129" s="254">
        <f>SUM(D125:D128)</f>
        <v>70</v>
      </c>
      <c r="E129" s="255">
        <f>SUM(E125:E128)</f>
        <v>75</v>
      </c>
      <c r="F129" s="148">
        <f t="shared" si="24"/>
        <v>145</v>
      </c>
      <c r="G129" s="254">
        <f>SUM(G125:G128)</f>
        <v>38</v>
      </c>
      <c r="H129" s="255">
        <f>SUM(H125:H128)</f>
        <v>78</v>
      </c>
      <c r="I129" s="148">
        <f t="shared" si="27"/>
        <v>116</v>
      </c>
      <c r="J129" s="254">
        <f>SUM(J125:J128)</f>
        <v>5</v>
      </c>
      <c r="K129" s="254">
        <f>SUM(K125:K128)</f>
        <v>6</v>
      </c>
      <c r="L129" s="254">
        <f>SUM(L125:L128)</f>
        <v>11</v>
      </c>
      <c r="M129" s="173">
        <f>SUM(M125:M128)</f>
        <v>113</v>
      </c>
      <c r="N129" s="186">
        <f>SUM(N125:N128)</f>
        <v>159</v>
      </c>
      <c r="O129" s="187">
        <f>SUM(M129:N129)</f>
        <v>272</v>
      </c>
    </row>
    <row r="130" spans="2:15" ht="15" customHeight="1">
      <c r="B130" s="284"/>
      <c r="C130" s="110" t="s">
        <v>105</v>
      </c>
      <c r="D130" s="6">
        <v>9</v>
      </c>
      <c r="E130" s="407">
        <v>40</v>
      </c>
      <c r="F130" s="142">
        <f t="shared" si="24"/>
        <v>49</v>
      </c>
      <c r="G130" s="676">
        <v>10</v>
      </c>
      <c r="H130" s="51">
        <v>25</v>
      </c>
      <c r="I130" s="142">
        <f t="shared" si="27"/>
        <v>35</v>
      </c>
      <c r="J130" s="676"/>
      <c r="K130" s="51"/>
      <c r="L130" s="142"/>
      <c r="M130" s="88">
        <f>+D130+G130</f>
        <v>19</v>
      </c>
      <c r="N130" s="89">
        <f>+E130+H130</f>
        <v>65</v>
      </c>
      <c r="O130" s="111">
        <f t="shared" si="25"/>
        <v>84</v>
      </c>
    </row>
    <row r="131" spans="2:15" ht="15" customHeight="1">
      <c r="B131" s="284"/>
      <c r="C131" s="220" t="s">
        <v>281</v>
      </c>
      <c r="D131" s="30">
        <v>8</v>
      </c>
      <c r="E131" s="368">
        <v>19</v>
      </c>
      <c r="F131" s="125">
        <f t="shared" si="24"/>
        <v>27</v>
      </c>
      <c r="G131" s="123"/>
      <c r="H131" s="124"/>
      <c r="I131" s="125"/>
      <c r="J131" s="123"/>
      <c r="K131" s="124"/>
      <c r="L131" s="125"/>
      <c r="M131" s="21">
        <f>+D131+G131</f>
        <v>8</v>
      </c>
      <c r="N131" s="93">
        <f>+E131+H131</f>
        <v>19</v>
      </c>
      <c r="O131" s="104">
        <f t="shared" si="25"/>
        <v>27</v>
      </c>
    </row>
    <row r="132" spans="2:15" ht="15" customHeight="1">
      <c r="B132" s="265" t="s">
        <v>106</v>
      </c>
      <c r="C132" s="105" t="s">
        <v>107</v>
      </c>
      <c r="D132" s="17"/>
      <c r="E132" s="246"/>
      <c r="F132" s="122"/>
      <c r="G132" s="121">
        <v>14</v>
      </c>
      <c r="H132" s="60">
        <v>25</v>
      </c>
      <c r="I132" s="122">
        <f t="shared" si="27"/>
        <v>39</v>
      </c>
      <c r="J132" s="121"/>
      <c r="K132" s="60"/>
      <c r="L132" s="122"/>
      <c r="M132" s="16">
        <f>+G132</f>
        <v>14</v>
      </c>
      <c r="N132" s="114">
        <f>+H132</f>
        <v>25</v>
      </c>
      <c r="O132" s="108">
        <f t="shared" si="25"/>
        <v>39</v>
      </c>
    </row>
    <row r="133" spans="2:15" ht="15" customHeight="1">
      <c r="B133" s="265" t="s">
        <v>108</v>
      </c>
      <c r="C133" s="115" t="s">
        <v>109</v>
      </c>
      <c r="D133" s="17">
        <v>17</v>
      </c>
      <c r="E133" s="246">
        <v>22</v>
      </c>
      <c r="F133" s="122">
        <f aca="true" t="shared" si="28" ref="F133:F163">SUM(D133:E133)</f>
        <v>39</v>
      </c>
      <c r="G133" s="121"/>
      <c r="H133" s="60"/>
      <c r="I133" s="122">
        <f t="shared" si="27"/>
        <v>0</v>
      </c>
      <c r="J133" s="121"/>
      <c r="K133" s="60"/>
      <c r="L133" s="122"/>
      <c r="M133" s="16">
        <f aca="true" t="shared" si="29" ref="M133:N135">+D133+G133</f>
        <v>17</v>
      </c>
      <c r="N133" s="114">
        <f t="shared" si="29"/>
        <v>22</v>
      </c>
      <c r="O133" s="108">
        <f t="shared" si="25"/>
        <v>39</v>
      </c>
    </row>
    <row r="134" spans="2:15" ht="15" customHeight="1">
      <c r="B134" s="265" t="s">
        <v>111</v>
      </c>
      <c r="C134" s="117" t="s">
        <v>112</v>
      </c>
      <c r="D134" s="17">
        <v>23</v>
      </c>
      <c r="E134" s="246">
        <v>9</v>
      </c>
      <c r="F134" s="122">
        <f t="shared" si="28"/>
        <v>32</v>
      </c>
      <c r="G134" s="17">
        <v>2</v>
      </c>
      <c r="H134" s="246">
        <v>3</v>
      </c>
      <c r="I134" s="122">
        <f t="shared" si="27"/>
        <v>5</v>
      </c>
      <c r="J134" s="121"/>
      <c r="K134" s="60"/>
      <c r="L134" s="122"/>
      <c r="M134" s="16">
        <f t="shared" si="29"/>
        <v>25</v>
      </c>
      <c r="N134" s="114">
        <f t="shared" si="29"/>
        <v>12</v>
      </c>
      <c r="O134" s="108">
        <f t="shared" si="25"/>
        <v>37</v>
      </c>
    </row>
    <row r="135" spans="2:15" ht="15" customHeight="1" thickBot="1">
      <c r="B135" s="265"/>
      <c r="C135" s="65" t="s">
        <v>113</v>
      </c>
      <c r="D135" s="17">
        <v>1</v>
      </c>
      <c r="E135" s="246"/>
      <c r="F135" s="122">
        <f t="shared" si="28"/>
        <v>1</v>
      </c>
      <c r="G135" s="121"/>
      <c r="H135" s="60"/>
      <c r="I135" s="122"/>
      <c r="J135" s="121"/>
      <c r="K135" s="60"/>
      <c r="L135" s="122"/>
      <c r="M135" s="16">
        <f t="shared" si="29"/>
        <v>1</v>
      </c>
      <c r="N135" s="114">
        <f t="shared" si="29"/>
        <v>0</v>
      </c>
      <c r="O135" s="108">
        <f t="shared" si="25"/>
        <v>1</v>
      </c>
    </row>
    <row r="136" spans="2:15" ht="15" customHeight="1" thickBot="1">
      <c r="B136" s="285"/>
      <c r="C136" s="118" t="s">
        <v>14</v>
      </c>
      <c r="D136" s="664">
        <f>SUM(D130:D135)</f>
        <v>58</v>
      </c>
      <c r="E136" s="664">
        <f>SUM(E130:E135)</f>
        <v>90</v>
      </c>
      <c r="F136" s="225">
        <f>SUM(D136:E136)</f>
        <v>148</v>
      </c>
      <c r="G136" s="224">
        <f>SUM(G130:G135)</f>
        <v>26</v>
      </c>
      <c r="H136" s="224">
        <f>SUM(H130:H135)</f>
        <v>53</v>
      </c>
      <c r="I136" s="225">
        <f>SUM(G136:H136)</f>
        <v>79</v>
      </c>
      <c r="J136" s="224"/>
      <c r="K136" s="677"/>
      <c r="L136" s="225"/>
      <c r="M136" s="188">
        <f>SUM(M130:M135)</f>
        <v>84</v>
      </c>
      <c r="N136" s="188">
        <f>SUM(N130:N135)</f>
        <v>143</v>
      </c>
      <c r="O136" s="190">
        <f t="shared" si="25"/>
        <v>227</v>
      </c>
    </row>
    <row r="137" spans="2:15" ht="15" customHeight="1">
      <c r="B137" s="286"/>
      <c r="C137" s="160" t="s">
        <v>114</v>
      </c>
      <c r="D137" s="68">
        <v>34</v>
      </c>
      <c r="E137" s="666">
        <v>9</v>
      </c>
      <c r="F137" s="142">
        <f t="shared" si="28"/>
        <v>43</v>
      </c>
      <c r="G137" s="600">
        <v>18</v>
      </c>
      <c r="H137" s="666">
        <v>14</v>
      </c>
      <c r="I137" s="142">
        <f>SUM(G137:H137)</f>
        <v>32</v>
      </c>
      <c r="J137" s="600"/>
      <c r="K137" s="666"/>
      <c r="L137" s="142"/>
      <c r="M137" s="34">
        <f aca="true" t="shared" si="30" ref="M137:N140">+D137+G137</f>
        <v>52</v>
      </c>
      <c r="N137" s="119">
        <f t="shared" si="30"/>
        <v>23</v>
      </c>
      <c r="O137" s="33">
        <f t="shared" si="25"/>
        <v>75</v>
      </c>
    </row>
    <row r="138" spans="2:15" ht="15" customHeight="1">
      <c r="B138" s="285"/>
      <c r="C138" s="217" t="s">
        <v>280</v>
      </c>
      <c r="D138" s="244">
        <v>9</v>
      </c>
      <c r="E138" s="413">
        <v>15</v>
      </c>
      <c r="F138" s="125">
        <f t="shared" si="28"/>
        <v>24</v>
      </c>
      <c r="G138" s="412">
        <v>5</v>
      </c>
      <c r="H138" s="413">
        <v>10</v>
      </c>
      <c r="I138" s="125">
        <f>SUM(G138:H138)</f>
        <v>15</v>
      </c>
      <c r="J138" s="412"/>
      <c r="K138" s="413"/>
      <c r="L138" s="125"/>
      <c r="M138" s="219">
        <f t="shared" si="30"/>
        <v>14</v>
      </c>
      <c r="N138" s="218">
        <f t="shared" si="30"/>
        <v>25</v>
      </c>
      <c r="O138" s="38">
        <f t="shared" si="25"/>
        <v>39</v>
      </c>
    </row>
    <row r="139" spans="2:15" ht="15" customHeight="1">
      <c r="B139" s="265" t="s">
        <v>115</v>
      </c>
      <c r="C139" s="112" t="s">
        <v>105</v>
      </c>
      <c r="D139" s="244">
        <v>22</v>
      </c>
      <c r="E139" s="601">
        <v>34</v>
      </c>
      <c r="F139" s="672">
        <f t="shared" si="28"/>
        <v>56</v>
      </c>
      <c r="G139" s="123">
        <v>4</v>
      </c>
      <c r="H139" s="124">
        <v>32</v>
      </c>
      <c r="I139" s="125">
        <f aca="true" t="shared" si="31" ref="I139:I147">SUM(G139:H139)</f>
        <v>36</v>
      </c>
      <c r="J139" s="123"/>
      <c r="K139" s="124"/>
      <c r="L139" s="125"/>
      <c r="M139" s="103">
        <f t="shared" si="30"/>
        <v>26</v>
      </c>
      <c r="N139" s="92">
        <f t="shared" si="30"/>
        <v>66</v>
      </c>
      <c r="O139" s="85">
        <f t="shared" si="25"/>
        <v>92</v>
      </c>
    </row>
    <row r="140" spans="2:15" ht="15" customHeight="1">
      <c r="B140" s="265" t="s">
        <v>116</v>
      </c>
      <c r="C140" s="161" t="s">
        <v>224</v>
      </c>
      <c r="D140" s="70">
        <v>14</v>
      </c>
      <c r="E140" s="644">
        <v>12</v>
      </c>
      <c r="F140" s="271">
        <f>SUM(D140:E140)</f>
        <v>26</v>
      </c>
      <c r="G140" s="126">
        <v>18</v>
      </c>
      <c r="H140" s="127">
        <v>7</v>
      </c>
      <c r="I140" s="125">
        <f t="shared" si="31"/>
        <v>25</v>
      </c>
      <c r="J140" s="126"/>
      <c r="K140" s="127"/>
      <c r="L140" s="128"/>
      <c r="M140" s="103">
        <f t="shared" si="30"/>
        <v>32</v>
      </c>
      <c r="N140" s="92">
        <f t="shared" si="30"/>
        <v>19</v>
      </c>
      <c r="O140" s="113">
        <f>SUM(M140:N140)</f>
        <v>51</v>
      </c>
    </row>
    <row r="141" spans="2:15" ht="15" customHeight="1">
      <c r="B141" s="265" t="s">
        <v>103</v>
      </c>
      <c r="C141" s="140" t="s">
        <v>107</v>
      </c>
      <c r="D141" s="222">
        <v>35</v>
      </c>
      <c r="E141" s="603">
        <v>17</v>
      </c>
      <c r="F141" s="678">
        <f t="shared" si="28"/>
        <v>52</v>
      </c>
      <c r="G141" s="121">
        <v>16</v>
      </c>
      <c r="H141" s="60">
        <v>15</v>
      </c>
      <c r="I141" s="122">
        <f t="shared" si="31"/>
        <v>31</v>
      </c>
      <c r="J141" s="121"/>
      <c r="K141" s="60"/>
      <c r="L141" s="122"/>
      <c r="M141" s="106">
        <f>+D141+G141</f>
        <v>51</v>
      </c>
      <c r="N141" s="107">
        <f>+E141+H141</f>
        <v>32</v>
      </c>
      <c r="O141" s="108">
        <f t="shared" si="25"/>
        <v>83</v>
      </c>
    </row>
    <row r="142" spans="2:15" ht="15" customHeight="1" thickBot="1">
      <c r="B142" s="265"/>
      <c r="C142" s="162" t="s">
        <v>252</v>
      </c>
      <c r="D142" s="70">
        <v>21</v>
      </c>
      <c r="E142" s="644">
        <v>12</v>
      </c>
      <c r="F142" s="271">
        <f t="shared" si="28"/>
        <v>33</v>
      </c>
      <c r="G142" s="126">
        <v>21</v>
      </c>
      <c r="H142" s="127">
        <v>9</v>
      </c>
      <c r="I142" s="128">
        <f>SUM(G142:H142)</f>
        <v>30</v>
      </c>
      <c r="J142" s="126"/>
      <c r="K142" s="127"/>
      <c r="L142" s="128"/>
      <c r="M142" s="156">
        <f>+D142+G142</f>
        <v>42</v>
      </c>
      <c r="N142" s="157">
        <f>+E142+H142</f>
        <v>21</v>
      </c>
      <c r="O142" s="113">
        <f>SUM(M142:N142)</f>
        <v>63</v>
      </c>
    </row>
    <row r="143" spans="2:15" ht="15" customHeight="1" thickBot="1">
      <c r="B143" s="283"/>
      <c r="C143" s="109" t="s">
        <v>104</v>
      </c>
      <c r="D143" s="254">
        <f>SUM(D137:D142)</f>
        <v>135</v>
      </c>
      <c r="E143" s="255">
        <f>SUM(E137:E142)</f>
        <v>99</v>
      </c>
      <c r="F143" s="148">
        <f>SUM(D143:E143)</f>
        <v>234</v>
      </c>
      <c r="G143" s="254">
        <f>SUM(G137:G142)</f>
        <v>82</v>
      </c>
      <c r="H143" s="360">
        <f>SUM(H137:H142)</f>
        <v>87</v>
      </c>
      <c r="I143" s="148">
        <f>SUM(G143:H143)</f>
        <v>169</v>
      </c>
      <c r="J143" s="254"/>
      <c r="K143" s="360"/>
      <c r="L143" s="148"/>
      <c r="M143" s="173">
        <f>SUM(M137:M142)</f>
        <v>217</v>
      </c>
      <c r="N143" s="186">
        <f>SUM(N137:N142)</f>
        <v>186</v>
      </c>
      <c r="O143" s="187">
        <f>SUM(M143:N143)</f>
        <v>403</v>
      </c>
    </row>
    <row r="144" spans="2:16" s="2" customFormat="1" ht="15" customHeight="1">
      <c r="B144" s="265"/>
      <c r="C144" s="112" t="s">
        <v>239</v>
      </c>
      <c r="D144" s="30">
        <v>26</v>
      </c>
      <c r="E144" s="368">
        <v>12</v>
      </c>
      <c r="F144" s="125">
        <f t="shared" si="28"/>
        <v>38</v>
      </c>
      <c r="G144" s="123">
        <v>19</v>
      </c>
      <c r="H144" s="124">
        <v>16</v>
      </c>
      <c r="I144" s="125">
        <f t="shared" si="31"/>
        <v>35</v>
      </c>
      <c r="J144" s="123">
        <v>2</v>
      </c>
      <c r="K144" s="124"/>
      <c r="L144" s="125">
        <f>+J144+K144</f>
        <v>2</v>
      </c>
      <c r="M144" s="88">
        <f>+D144+G144+J144</f>
        <v>47</v>
      </c>
      <c r="N144" s="103">
        <f>+E144+H144+K144</f>
        <v>28</v>
      </c>
      <c r="O144" s="104">
        <f t="shared" si="25"/>
        <v>75</v>
      </c>
      <c r="P144"/>
    </row>
    <row r="145" spans="2:15" ht="15" customHeight="1">
      <c r="B145" s="265"/>
      <c r="C145" s="112" t="s">
        <v>207</v>
      </c>
      <c r="D145" s="30">
        <v>14</v>
      </c>
      <c r="E145" s="368">
        <v>8</v>
      </c>
      <c r="F145" s="125">
        <f>SUM(D145:E145)</f>
        <v>22</v>
      </c>
      <c r="G145" s="123"/>
      <c r="H145" s="124"/>
      <c r="I145" s="125">
        <f t="shared" si="31"/>
        <v>0</v>
      </c>
      <c r="J145" s="123"/>
      <c r="K145" s="124"/>
      <c r="L145" s="125"/>
      <c r="M145" s="21">
        <f aca="true" t="shared" si="32" ref="M145:M150">+D145+G145+J145</f>
        <v>14</v>
      </c>
      <c r="N145" s="103">
        <f aca="true" t="shared" si="33" ref="N145:N150">+E145+H145+K145</f>
        <v>8</v>
      </c>
      <c r="O145" s="104">
        <f>SUM(M145:N145)</f>
        <v>22</v>
      </c>
    </row>
    <row r="146" spans="2:15" ht="15" customHeight="1">
      <c r="B146" s="265" t="s">
        <v>117</v>
      </c>
      <c r="C146" s="23" t="s">
        <v>118</v>
      </c>
      <c r="D146" s="17">
        <v>58</v>
      </c>
      <c r="E146" s="246">
        <v>18</v>
      </c>
      <c r="F146" s="122">
        <f t="shared" si="28"/>
        <v>76</v>
      </c>
      <c r="G146" s="121">
        <v>46</v>
      </c>
      <c r="H146" s="60">
        <v>25</v>
      </c>
      <c r="I146" s="122">
        <f t="shared" si="31"/>
        <v>71</v>
      </c>
      <c r="J146" s="121"/>
      <c r="K146" s="60"/>
      <c r="L146" s="122"/>
      <c r="M146" s="21">
        <f t="shared" si="32"/>
        <v>104</v>
      </c>
      <c r="N146" s="103">
        <f t="shared" si="33"/>
        <v>43</v>
      </c>
      <c r="O146" s="108">
        <f t="shared" si="25"/>
        <v>147</v>
      </c>
    </row>
    <row r="147" spans="2:15" ht="15" customHeight="1">
      <c r="B147" s="265" t="s">
        <v>108</v>
      </c>
      <c r="C147" s="20" t="s">
        <v>119</v>
      </c>
      <c r="D147" s="30"/>
      <c r="E147" s="368">
        <v>3</v>
      </c>
      <c r="F147" s="125">
        <f t="shared" si="28"/>
        <v>3</v>
      </c>
      <c r="G147" s="123"/>
      <c r="H147" s="124"/>
      <c r="I147" s="125">
        <f t="shared" si="31"/>
        <v>0</v>
      </c>
      <c r="J147" s="123"/>
      <c r="K147" s="124"/>
      <c r="L147" s="125"/>
      <c r="M147" s="21">
        <f t="shared" si="32"/>
        <v>0</v>
      </c>
      <c r="N147" s="103">
        <f t="shared" si="33"/>
        <v>3</v>
      </c>
      <c r="O147" s="104">
        <f t="shared" si="25"/>
        <v>3</v>
      </c>
    </row>
    <row r="148" spans="2:15" ht="15" customHeight="1">
      <c r="B148" s="265" t="s">
        <v>111</v>
      </c>
      <c r="C148" s="23" t="s">
        <v>314</v>
      </c>
      <c r="D148" s="17"/>
      <c r="E148" s="246"/>
      <c r="F148" s="122">
        <f t="shared" si="28"/>
        <v>0</v>
      </c>
      <c r="G148" s="121"/>
      <c r="H148" s="60"/>
      <c r="I148" s="122"/>
      <c r="J148" s="121"/>
      <c r="K148" s="60"/>
      <c r="L148" s="122">
        <f>+J148+K148</f>
        <v>0</v>
      </c>
      <c r="M148" s="21">
        <f t="shared" si="32"/>
        <v>0</v>
      </c>
      <c r="N148" s="103">
        <f t="shared" si="33"/>
        <v>0</v>
      </c>
      <c r="O148" s="108">
        <f t="shared" si="25"/>
        <v>0</v>
      </c>
    </row>
    <row r="149" spans="2:15" ht="15" customHeight="1">
      <c r="B149" s="265"/>
      <c r="C149" s="59" t="s">
        <v>120</v>
      </c>
      <c r="D149" s="17">
        <v>20</v>
      </c>
      <c r="E149" s="246">
        <v>17</v>
      </c>
      <c r="F149" s="122">
        <f t="shared" si="28"/>
        <v>37</v>
      </c>
      <c r="G149" s="121">
        <v>2</v>
      </c>
      <c r="H149" s="60">
        <v>2</v>
      </c>
      <c r="I149" s="122">
        <f>+G149+H149</f>
        <v>4</v>
      </c>
      <c r="J149" s="121"/>
      <c r="K149" s="60">
        <v>2</v>
      </c>
      <c r="L149" s="122">
        <f>+J149+K149</f>
        <v>2</v>
      </c>
      <c r="M149" s="21">
        <f t="shared" si="32"/>
        <v>22</v>
      </c>
      <c r="N149" s="103">
        <f t="shared" si="33"/>
        <v>21</v>
      </c>
      <c r="O149" s="108">
        <f t="shared" si="25"/>
        <v>43</v>
      </c>
    </row>
    <row r="150" spans="2:15" ht="15" customHeight="1" thickBot="1">
      <c r="B150" s="256"/>
      <c r="C150" s="24" t="s">
        <v>121</v>
      </c>
      <c r="D150" s="25">
        <v>16</v>
      </c>
      <c r="E150" s="613">
        <v>13</v>
      </c>
      <c r="F150" s="128">
        <f t="shared" si="28"/>
        <v>29</v>
      </c>
      <c r="G150" s="126">
        <v>1</v>
      </c>
      <c r="H150" s="127">
        <v>1</v>
      </c>
      <c r="I150" s="128">
        <f>SUM(G150:H150)</f>
        <v>2</v>
      </c>
      <c r="J150" s="126"/>
      <c r="K150" s="127"/>
      <c r="L150" s="128"/>
      <c r="M150" s="437">
        <f t="shared" si="32"/>
        <v>17</v>
      </c>
      <c r="N150" s="103">
        <f t="shared" si="33"/>
        <v>14</v>
      </c>
      <c r="O150" s="113">
        <f t="shared" si="25"/>
        <v>31</v>
      </c>
    </row>
    <row r="151" spans="2:15" ht="15" customHeight="1" thickBot="1">
      <c r="B151" s="285"/>
      <c r="C151" s="120" t="s">
        <v>14</v>
      </c>
      <c r="D151" s="664">
        <f>SUM(D144:D150)</f>
        <v>134</v>
      </c>
      <c r="E151" s="522">
        <f>SUM(E144:E150)</f>
        <v>71</v>
      </c>
      <c r="F151" s="225">
        <f>SUM(D151:E151)</f>
        <v>205</v>
      </c>
      <c r="G151" s="224">
        <f>SUM(G144:G150)</f>
        <v>68</v>
      </c>
      <c r="H151" s="677">
        <f>SUM(H144:H150)</f>
        <v>44</v>
      </c>
      <c r="I151" s="225">
        <f>SUM(G151:H151)</f>
        <v>112</v>
      </c>
      <c r="J151" s="224">
        <f>SUM(J144:J150)</f>
        <v>2</v>
      </c>
      <c r="K151" s="522">
        <f>SUM(K144:K150)</f>
        <v>2</v>
      </c>
      <c r="L151" s="224">
        <f>SUM(L144:L150)</f>
        <v>4</v>
      </c>
      <c r="M151" s="188">
        <f>SUM(M144:M150)</f>
        <v>204</v>
      </c>
      <c r="N151" s="189">
        <f>SUM(N144:N150)</f>
        <v>117</v>
      </c>
      <c r="O151" s="190">
        <f>SUM(M151:N151)</f>
        <v>321</v>
      </c>
    </row>
    <row r="152" spans="2:15" ht="15" customHeight="1">
      <c r="B152" s="272"/>
      <c r="C152" s="206" t="s">
        <v>208</v>
      </c>
      <c r="D152" s="68">
        <v>26</v>
      </c>
      <c r="E152" s="381">
        <v>8</v>
      </c>
      <c r="F152" s="142">
        <f>SUM(D152:E152)</f>
        <v>34</v>
      </c>
      <c r="G152" s="679"/>
      <c r="H152" s="680"/>
      <c r="I152" s="614"/>
      <c r="J152" s="679"/>
      <c r="K152" s="680"/>
      <c r="L152" s="614"/>
      <c r="M152" s="34">
        <f aca="true" t="shared" si="34" ref="M152:N155">+D152</f>
        <v>26</v>
      </c>
      <c r="N152" s="35">
        <f t="shared" si="34"/>
        <v>8</v>
      </c>
      <c r="O152" s="33">
        <f aca="true" t="shared" si="35" ref="O152:O164">SUM(M152:N152)</f>
        <v>34</v>
      </c>
    </row>
    <row r="153" spans="2:15" ht="15" customHeight="1">
      <c r="B153" s="256"/>
      <c r="C153" s="207" t="s">
        <v>264</v>
      </c>
      <c r="D153" s="30">
        <v>33</v>
      </c>
      <c r="E153" s="368">
        <v>14</v>
      </c>
      <c r="F153" s="125">
        <f t="shared" si="28"/>
        <v>47</v>
      </c>
      <c r="G153" s="123"/>
      <c r="H153" s="124"/>
      <c r="I153" s="681"/>
      <c r="J153" s="123"/>
      <c r="K153" s="124"/>
      <c r="L153" s="681"/>
      <c r="M153" s="21">
        <f t="shared" si="34"/>
        <v>33</v>
      </c>
      <c r="N153" s="93">
        <f t="shared" si="34"/>
        <v>14</v>
      </c>
      <c r="O153" s="104">
        <f t="shared" si="35"/>
        <v>47</v>
      </c>
    </row>
    <row r="154" spans="2:15" ht="15" customHeight="1">
      <c r="B154" s="256"/>
      <c r="C154" s="207" t="s">
        <v>265</v>
      </c>
      <c r="D154" s="17"/>
      <c r="E154" s="246"/>
      <c r="F154" s="122">
        <f>SUM(D154:E154)</f>
        <v>0</v>
      </c>
      <c r="G154" s="121"/>
      <c r="H154" s="60"/>
      <c r="I154" s="624"/>
      <c r="J154" s="121"/>
      <c r="K154" s="60"/>
      <c r="L154" s="624"/>
      <c r="M154" s="16">
        <f t="shared" si="34"/>
        <v>0</v>
      </c>
      <c r="N154" s="114">
        <f t="shared" si="34"/>
        <v>0</v>
      </c>
      <c r="O154" s="108">
        <f t="shared" si="35"/>
        <v>0</v>
      </c>
    </row>
    <row r="155" spans="2:15" ht="15" customHeight="1">
      <c r="B155" s="265" t="s">
        <v>122</v>
      </c>
      <c r="C155" s="207" t="s">
        <v>266</v>
      </c>
      <c r="D155" s="17">
        <v>37</v>
      </c>
      <c r="E155" s="246">
        <v>4</v>
      </c>
      <c r="F155" s="122">
        <f t="shared" si="28"/>
        <v>41</v>
      </c>
      <c r="G155" s="121"/>
      <c r="H155" s="60"/>
      <c r="I155" s="624"/>
      <c r="J155" s="121"/>
      <c r="K155" s="60"/>
      <c r="L155" s="624"/>
      <c r="M155" s="16">
        <f t="shared" si="34"/>
        <v>37</v>
      </c>
      <c r="N155" s="114">
        <f t="shared" si="34"/>
        <v>4</v>
      </c>
      <c r="O155" s="108">
        <f t="shared" si="35"/>
        <v>41</v>
      </c>
    </row>
    <row r="156" spans="2:15" ht="15" customHeight="1">
      <c r="B156" s="256"/>
      <c r="C156" s="207" t="s">
        <v>267</v>
      </c>
      <c r="D156" s="17">
        <v>45</v>
      </c>
      <c r="E156" s="246">
        <v>16</v>
      </c>
      <c r="F156" s="122">
        <f t="shared" si="28"/>
        <v>61</v>
      </c>
      <c r="G156" s="121">
        <v>35</v>
      </c>
      <c r="H156" s="60">
        <v>27</v>
      </c>
      <c r="I156" s="122">
        <f>SUM(G156:H156)</f>
        <v>62</v>
      </c>
      <c r="J156" s="121"/>
      <c r="K156" s="60"/>
      <c r="L156" s="122"/>
      <c r="M156" s="16">
        <f>+D156+G156</f>
        <v>80</v>
      </c>
      <c r="N156" s="114">
        <f>+E156+H156</f>
        <v>43</v>
      </c>
      <c r="O156" s="108">
        <f t="shared" si="35"/>
        <v>123</v>
      </c>
    </row>
    <row r="157" spans="2:15" ht="15" customHeight="1">
      <c r="B157" s="256"/>
      <c r="C157" s="242" t="s">
        <v>292</v>
      </c>
      <c r="D157" s="30">
        <v>9</v>
      </c>
      <c r="E157" s="368">
        <v>5</v>
      </c>
      <c r="F157" s="125">
        <f t="shared" si="28"/>
        <v>14</v>
      </c>
      <c r="G157" s="123"/>
      <c r="H157" s="124"/>
      <c r="I157" s="125"/>
      <c r="J157" s="123"/>
      <c r="K157" s="124"/>
      <c r="L157" s="125"/>
      <c r="M157" s="21">
        <f>+D157+G157</f>
        <v>9</v>
      </c>
      <c r="N157" s="93">
        <f>+E157+H157</f>
        <v>5</v>
      </c>
      <c r="O157" s="104">
        <f t="shared" si="35"/>
        <v>14</v>
      </c>
    </row>
    <row r="158" spans="2:15" ht="15" customHeight="1">
      <c r="B158" s="265"/>
      <c r="C158" s="208" t="s">
        <v>268</v>
      </c>
      <c r="D158" s="30">
        <v>8</v>
      </c>
      <c r="E158" s="368">
        <v>3</v>
      </c>
      <c r="F158" s="125">
        <f t="shared" si="28"/>
        <v>11</v>
      </c>
      <c r="G158" s="123"/>
      <c r="H158" s="124"/>
      <c r="I158" s="125"/>
      <c r="J158" s="123"/>
      <c r="K158" s="124"/>
      <c r="L158" s="125"/>
      <c r="M158" s="21">
        <f>+D158</f>
        <v>8</v>
      </c>
      <c r="N158" s="93">
        <f>+E158</f>
        <v>3</v>
      </c>
      <c r="O158" s="104">
        <f t="shared" si="35"/>
        <v>11</v>
      </c>
    </row>
    <row r="159" spans="2:15" ht="15" customHeight="1">
      <c r="B159" s="265" t="s">
        <v>123</v>
      </c>
      <c r="C159" s="208" t="s">
        <v>269</v>
      </c>
      <c r="D159" s="17">
        <v>32</v>
      </c>
      <c r="E159" s="246">
        <v>8</v>
      </c>
      <c r="F159" s="122">
        <f t="shared" si="28"/>
        <v>40</v>
      </c>
      <c r="G159" s="121">
        <v>19</v>
      </c>
      <c r="H159" s="60">
        <v>9</v>
      </c>
      <c r="I159" s="122">
        <f>SUM(G159:H159)</f>
        <v>28</v>
      </c>
      <c r="J159" s="121"/>
      <c r="K159" s="60"/>
      <c r="L159" s="122"/>
      <c r="M159" s="16">
        <f aca="true" t="shared" si="36" ref="M159:N161">+D159+G159</f>
        <v>51</v>
      </c>
      <c r="N159" s="114">
        <f t="shared" si="36"/>
        <v>17</v>
      </c>
      <c r="O159" s="108">
        <f t="shared" si="35"/>
        <v>68</v>
      </c>
    </row>
    <row r="160" spans="2:15" ht="15" customHeight="1">
      <c r="B160" s="256"/>
      <c r="C160" s="210" t="s">
        <v>270</v>
      </c>
      <c r="D160" s="30">
        <v>43</v>
      </c>
      <c r="E160" s="368">
        <v>8</v>
      </c>
      <c r="F160" s="125">
        <f t="shared" si="28"/>
        <v>51</v>
      </c>
      <c r="G160" s="123">
        <v>24</v>
      </c>
      <c r="H160" s="124">
        <v>16</v>
      </c>
      <c r="I160" s="125">
        <f>SUM(G160:H160)</f>
        <v>40</v>
      </c>
      <c r="J160" s="123"/>
      <c r="K160" s="124"/>
      <c r="L160" s="125"/>
      <c r="M160" s="21">
        <f t="shared" si="36"/>
        <v>67</v>
      </c>
      <c r="N160" s="93">
        <f t="shared" si="36"/>
        <v>24</v>
      </c>
      <c r="O160" s="104">
        <f t="shared" si="35"/>
        <v>91</v>
      </c>
    </row>
    <row r="161" spans="2:15" ht="15" customHeight="1">
      <c r="B161" s="265"/>
      <c r="C161" s="208" t="s">
        <v>271</v>
      </c>
      <c r="D161" s="17">
        <v>30</v>
      </c>
      <c r="E161" s="246">
        <v>19</v>
      </c>
      <c r="F161" s="122">
        <f t="shared" si="28"/>
        <v>49</v>
      </c>
      <c r="G161" s="121">
        <v>14</v>
      </c>
      <c r="H161" s="60">
        <v>17</v>
      </c>
      <c r="I161" s="122">
        <f>SUM(G161:H161)</f>
        <v>31</v>
      </c>
      <c r="J161" s="121"/>
      <c r="K161" s="60"/>
      <c r="L161" s="122"/>
      <c r="M161" s="16">
        <f t="shared" si="36"/>
        <v>44</v>
      </c>
      <c r="N161" s="114">
        <f t="shared" si="36"/>
        <v>36</v>
      </c>
      <c r="O161" s="108">
        <f t="shared" si="35"/>
        <v>80</v>
      </c>
    </row>
    <row r="162" spans="2:15" ht="15" customHeight="1">
      <c r="B162" s="265" t="s">
        <v>111</v>
      </c>
      <c r="C162" s="209" t="s">
        <v>272</v>
      </c>
      <c r="D162" s="17">
        <v>32</v>
      </c>
      <c r="E162" s="246">
        <v>14</v>
      </c>
      <c r="F162" s="122">
        <f t="shared" si="28"/>
        <v>46</v>
      </c>
      <c r="G162" s="121"/>
      <c r="H162" s="60"/>
      <c r="I162" s="122"/>
      <c r="J162" s="121"/>
      <c r="K162" s="60"/>
      <c r="L162" s="122"/>
      <c r="M162" s="16">
        <f>+D162</f>
        <v>32</v>
      </c>
      <c r="N162" s="114">
        <f>+E162</f>
        <v>14</v>
      </c>
      <c r="O162" s="108">
        <f t="shared" si="35"/>
        <v>46</v>
      </c>
    </row>
    <row r="163" spans="2:15" ht="15" customHeight="1" thickBot="1">
      <c r="B163" s="256"/>
      <c r="C163" s="163" t="s">
        <v>273</v>
      </c>
      <c r="D163" s="25">
        <v>19</v>
      </c>
      <c r="E163" s="613"/>
      <c r="F163" s="128">
        <f t="shared" si="28"/>
        <v>19</v>
      </c>
      <c r="G163" s="126">
        <v>13</v>
      </c>
      <c r="H163" s="127">
        <v>3</v>
      </c>
      <c r="I163" s="128">
        <f>SUM(G163:H163)</f>
        <v>16</v>
      </c>
      <c r="J163" s="126"/>
      <c r="K163" s="127"/>
      <c r="L163" s="128"/>
      <c r="M163" s="95">
        <f>+D163+G163</f>
        <v>32</v>
      </c>
      <c r="N163" s="96">
        <f>+E163+H163</f>
        <v>3</v>
      </c>
      <c r="O163" s="113">
        <f t="shared" si="35"/>
        <v>35</v>
      </c>
    </row>
    <row r="164" spans="2:15" ht="15" customHeight="1" thickBot="1">
      <c r="B164" s="287"/>
      <c r="C164" s="120" t="s">
        <v>14</v>
      </c>
      <c r="D164" s="664">
        <f>SUM(D152:D163)</f>
        <v>314</v>
      </c>
      <c r="E164" s="522">
        <f>SUM(E152:E163)</f>
        <v>99</v>
      </c>
      <c r="F164" s="225">
        <f aca="true" t="shared" si="37" ref="F164:F175">SUM(D164:E164)</f>
        <v>413</v>
      </c>
      <c r="G164" s="224">
        <f>SUM(G156:G163)</f>
        <v>105</v>
      </c>
      <c r="H164" s="677">
        <f>SUM(H156:H163)</f>
        <v>72</v>
      </c>
      <c r="I164" s="225">
        <f>SUM(G164:H164)</f>
        <v>177</v>
      </c>
      <c r="J164" s="224"/>
      <c r="K164" s="677"/>
      <c r="L164" s="225"/>
      <c r="M164" s="188">
        <f>SUM(M152:M163)</f>
        <v>419</v>
      </c>
      <c r="N164" s="189">
        <f>SUM(N152:N163)</f>
        <v>171</v>
      </c>
      <c r="O164" s="190">
        <f t="shared" si="35"/>
        <v>590</v>
      </c>
    </row>
    <row r="165" spans="2:15" ht="15" customHeight="1">
      <c r="B165" s="258"/>
      <c r="C165" s="23" t="s">
        <v>124</v>
      </c>
      <c r="D165" s="17">
        <v>11</v>
      </c>
      <c r="E165" s="60">
        <v>13</v>
      </c>
      <c r="F165" s="122">
        <f t="shared" si="37"/>
        <v>24</v>
      </c>
      <c r="G165" s="121"/>
      <c r="H165" s="60"/>
      <c r="I165" s="122"/>
      <c r="J165" s="121"/>
      <c r="K165" s="60"/>
      <c r="L165" s="122"/>
      <c r="M165" s="88">
        <f>+D165+G165+J165</f>
        <v>11</v>
      </c>
      <c r="N165" s="106">
        <f>+E165+H165+K165</f>
        <v>13</v>
      </c>
      <c r="O165" s="108">
        <f aca="true" t="shared" si="38" ref="O165:O176">SUM(M165:N165)</f>
        <v>24</v>
      </c>
    </row>
    <row r="166" spans="2:15" ht="15" customHeight="1">
      <c r="B166" s="285"/>
      <c r="C166" s="135" t="s">
        <v>105</v>
      </c>
      <c r="D166" s="17">
        <v>3</v>
      </c>
      <c r="E166" s="60">
        <v>16</v>
      </c>
      <c r="F166" s="122">
        <f t="shared" si="37"/>
        <v>19</v>
      </c>
      <c r="G166" s="121"/>
      <c r="H166" s="60">
        <v>9</v>
      </c>
      <c r="I166" s="122">
        <f aca="true" t="shared" si="39" ref="I166:I173">SUM(G166:H166)</f>
        <v>9</v>
      </c>
      <c r="J166" s="121">
        <v>6</v>
      </c>
      <c r="K166" s="60">
        <v>18</v>
      </c>
      <c r="L166" s="122">
        <f>+J166+K166</f>
        <v>24</v>
      </c>
      <c r="M166" s="16">
        <f aca="true" t="shared" si="40" ref="M166:M177">+D166+G166+J166</f>
        <v>9</v>
      </c>
      <c r="N166" s="106">
        <f aca="true" t="shared" si="41" ref="N166:N177">+E166+H166+K166</f>
        <v>43</v>
      </c>
      <c r="O166" s="108">
        <f t="shared" si="38"/>
        <v>52</v>
      </c>
    </row>
    <row r="167" spans="2:15" ht="15" customHeight="1">
      <c r="B167" s="265"/>
      <c r="C167" s="135" t="s">
        <v>125</v>
      </c>
      <c r="D167" s="17">
        <v>33</v>
      </c>
      <c r="E167" s="60">
        <v>1</v>
      </c>
      <c r="F167" s="122">
        <f t="shared" si="37"/>
        <v>34</v>
      </c>
      <c r="G167" s="121"/>
      <c r="H167" s="60"/>
      <c r="I167" s="122"/>
      <c r="J167" s="121">
        <v>83</v>
      </c>
      <c r="K167" s="60">
        <v>1</v>
      </c>
      <c r="L167" s="122">
        <f>+J167+K167</f>
        <v>84</v>
      </c>
      <c r="M167" s="16">
        <f t="shared" si="40"/>
        <v>116</v>
      </c>
      <c r="N167" s="106">
        <f t="shared" si="41"/>
        <v>2</v>
      </c>
      <c r="O167" s="108">
        <f t="shared" si="38"/>
        <v>118</v>
      </c>
    </row>
    <row r="168" spans="2:15" ht="15" customHeight="1">
      <c r="B168" s="265" t="s">
        <v>127</v>
      </c>
      <c r="C168" s="135" t="s">
        <v>126</v>
      </c>
      <c r="D168" s="17">
        <v>23</v>
      </c>
      <c r="E168" s="60">
        <v>16</v>
      </c>
      <c r="F168" s="678">
        <f t="shared" si="37"/>
        <v>39</v>
      </c>
      <c r="G168" s="121">
        <v>1</v>
      </c>
      <c r="H168" s="60">
        <v>3</v>
      </c>
      <c r="I168" s="122">
        <f t="shared" si="39"/>
        <v>4</v>
      </c>
      <c r="J168" s="121"/>
      <c r="K168" s="60"/>
      <c r="L168" s="122"/>
      <c r="M168" s="16">
        <f t="shared" si="40"/>
        <v>24</v>
      </c>
      <c r="N168" s="106">
        <f t="shared" si="41"/>
        <v>19</v>
      </c>
      <c r="O168" s="108">
        <f t="shared" si="38"/>
        <v>43</v>
      </c>
    </row>
    <row r="169" spans="2:15" ht="15" customHeight="1">
      <c r="B169" s="265"/>
      <c r="C169" s="145" t="s">
        <v>255</v>
      </c>
      <c r="D169" s="17">
        <v>17</v>
      </c>
      <c r="E169" s="60">
        <v>9</v>
      </c>
      <c r="F169" s="678">
        <f>SUM(D169:E169)</f>
        <v>26</v>
      </c>
      <c r="G169" s="121"/>
      <c r="H169" s="60"/>
      <c r="I169" s="122"/>
      <c r="J169" s="121"/>
      <c r="K169" s="60"/>
      <c r="L169" s="122"/>
      <c r="M169" s="16">
        <f t="shared" si="40"/>
        <v>17</v>
      </c>
      <c r="N169" s="106">
        <f t="shared" si="41"/>
        <v>9</v>
      </c>
      <c r="O169" s="108">
        <f>SUM(M169:N169)</f>
        <v>26</v>
      </c>
    </row>
    <row r="170" spans="2:15" ht="15" customHeight="1">
      <c r="B170" s="265"/>
      <c r="C170" s="145" t="s">
        <v>262</v>
      </c>
      <c r="D170" s="17"/>
      <c r="E170" s="60"/>
      <c r="F170" s="122"/>
      <c r="G170" s="121"/>
      <c r="H170" s="60"/>
      <c r="I170" s="122"/>
      <c r="J170" s="121">
        <v>16</v>
      </c>
      <c r="K170" s="60">
        <v>12</v>
      </c>
      <c r="L170" s="122">
        <f>J170+K170</f>
        <v>28</v>
      </c>
      <c r="M170" s="16">
        <f t="shared" si="40"/>
        <v>16</v>
      </c>
      <c r="N170" s="106">
        <f t="shared" si="41"/>
        <v>12</v>
      </c>
      <c r="O170" s="108">
        <f>SUM(M170:N170)</f>
        <v>28</v>
      </c>
    </row>
    <row r="171" spans="2:15" ht="15" customHeight="1">
      <c r="B171" s="265"/>
      <c r="C171" s="23" t="s">
        <v>128</v>
      </c>
      <c r="D171" s="17">
        <v>21</v>
      </c>
      <c r="E171" s="60">
        <v>3</v>
      </c>
      <c r="F171" s="122">
        <f t="shared" si="37"/>
        <v>24</v>
      </c>
      <c r="G171" s="121">
        <v>9</v>
      </c>
      <c r="H171" s="60">
        <v>9</v>
      </c>
      <c r="I171" s="122">
        <f t="shared" si="39"/>
        <v>18</v>
      </c>
      <c r="J171" s="121"/>
      <c r="K171" s="60"/>
      <c r="L171" s="122"/>
      <c r="M171" s="16">
        <f t="shared" si="40"/>
        <v>30</v>
      </c>
      <c r="N171" s="106">
        <f t="shared" si="41"/>
        <v>12</v>
      </c>
      <c r="O171" s="108">
        <f t="shared" si="38"/>
        <v>42</v>
      </c>
    </row>
    <row r="172" spans="2:15" ht="15" customHeight="1">
      <c r="B172" s="265" t="s">
        <v>108</v>
      </c>
      <c r="C172" s="23" t="s">
        <v>347</v>
      </c>
      <c r="D172" s="17">
        <v>27</v>
      </c>
      <c r="E172" s="60">
        <v>11</v>
      </c>
      <c r="F172" s="122">
        <f t="shared" si="37"/>
        <v>38</v>
      </c>
      <c r="G172" s="121">
        <v>7</v>
      </c>
      <c r="H172" s="60">
        <v>3</v>
      </c>
      <c r="I172" s="122">
        <f t="shared" si="39"/>
        <v>10</v>
      </c>
      <c r="J172" s="121"/>
      <c r="K172" s="60"/>
      <c r="L172" s="122"/>
      <c r="M172" s="16">
        <f t="shared" si="40"/>
        <v>34</v>
      </c>
      <c r="N172" s="106">
        <f t="shared" si="41"/>
        <v>14</v>
      </c>
      <c r="O172" s="108">
        <f t="shared" si="38"/>
        <v>48</v>
      </c>
    </row>
    <row r="173" spans="2:15" ht="15" customHeight="1">
      <c r="B173" s="257"/>
      <c r="C173" s="23" t="s">
        <v>129</v>
      </c>
      <c r="D173" s="17">
        <v>17</v>
      </c>
      <c r="E173" s="60">
        <v>12</v>
      </c>
      <c r="F173" s="122">
        <f t="shared" si="37"/>
        <v>29</v>
      </c>
      <c r="G173" s="121">
        <v>2</v>
      </c>
      <c r="H173" s="60"/>
      <c r="I173" s="122">
        <f t="shared" si="39"/>
        <v>2</v>
      </c>
      <c r="J173" s="121"/>
      <c r="K173" s="60"/>
      <c r="L173" s="122"/>
      <c r="M173" s="16">
        <f t="shared" si="40"/>
        <v>19</v>
      </c>
      <c r="N173" s="106">
        <f t="shared" si="41"/>
        <v>12</v>
      </c>
      <c r="O173" s="108">
        <f>SUM(M173:N173)</f>
        <v>31</v>
      </c>
    </row>
    <row r="174" spans="2:15" ht="15" customHeight="1">
      <c r="B174" s="256"/>
      <c r="C174" s="23" t="s">
        <v>110</v>
      </c>
      <c r="D174" s="17">
        <v>9</v>
      </c>
      <c r="E174" s="60">
        <v>4</v>
      </c>
      <c r="F174" s="122">
        <f t="shared" si="37"/>
        <v>13</v>
      </c>
      <c r="G174" s="121"/>
      <c r="H174" s="60"/>
      <c r="I174" s="122"/>
      <c r="J174" s="121"/>
      <c r="K174" s="60"/>
      <c r="L174" s="122"/>
      <c r="M174" s="16">
        <f t="shared" si="40"/>
        <v>9</v>
      </c>
      <c r="N174" s="106">
        <f t="shared" si="41"/>
        <v>4</v>
      </c>
      <c r="O174" s="108">
        <f t="shared" si="38"/>
        <v>13</v>
      </c>
    </row>
    <row r="175" spans="2:15" ht="15" customHeight="1">
      <c r="B175" s="265" t="s">
        <v>111</v>
      </c>
      <c r="C175" s="23" t="s">
        <v>130</v>
      </c>
      <c r="D175" s="17"/>
      <c r="E175" s="60">
        <v>10</v>
      </c>
      <c r="F175" s="122">
        <f t="shared" si="37"/>
        <v>10</v>
      </c>
      <c r="G175" s="121"/>
      <c r="H175" s="60"/>
      <c r="I175" s="122"/>
      <c r="J175" s="121"/>
      <c r="K175" s="60"/>
      <c r="L175" s="122"/>
      <c r="M175" s="16">
        <f t="shared" si="40"/>
        <v>0</v>
      </c>
      <c r="N175" s="106">
        <f t="shared" si="41"/>
        <v>10</v>
      </c>
      <c r="O175" s="108">
        <f t="shared" si="38"/>
        <v>10</v>
      </c>
    </row>
    <row r="176" spans="2:15" ht="15" customHeight="1">
      <c r="B176" s="265"/>
      <c r="C176" s="59" t="s">
        <v>315</v>
      </c>
      <c r="D176" s="121"/>
      <c r="E176" s="60"/>
      <c r="F176" s="122"/>
      <c r="G176" s="121"/>
      <c r="H176" s="60"/>
      <c r="I176" s="122"/>
      <c r="J176" s="121"/>
      <c r="K176" s="60"/>
      <c r="L176" s="122"/>
      <c r="M176" s="16">
        <f t="shared" si="40"/>
        <v>0</v>
      </c>
      <c r="N176" s="106">
        <f t="shared" si="41"/>
        <v>0</v>
      </c>
      <c r="O176" s="108">
        <f t="shared" si="38"/>
        <v>0</v>
      </c>
    </row>
    <row r="177" spans="2:15" ht="15" customHeight="1" thickBot="1">
      <c r="B177" s="257"/>
      <c r="C177" s="24" t="s">
        <v>121</v>
      </c>
      <c r="D177" s="126">
        <v>5</v>
      </c>
      <c r="E177" s="127">
        <v>15</v>
      </c>
      <c r="F177" s="128">
        <f>SUM(D177:E177)</f>
        <v>20</v>
      </c>
      <c r="G177" s="126"/>
      <c r="H177" s="127"/>
      <c r="I177" s="128"/>
      <c r="J177" s="126"/>
      <c r="K177" s="127"/>
      <c r="L177" s="128"/>
      <c r="M177" s="438">
        <f t="shared" si="40"/>
        <v>5</v>
      </c>
      <c r="N177" s="106">
        <f t="shared" si="41"/>
        <v>15</v>
      </c>
      <c r="O177" s="130">
        <f>SUM(M177:N177)</f>
        <v>20</v>
      </c>
    </row>
    <row r="178" spans="2:15" ht="15" customHeight="1" thickBot="1">
      <c r="B178" s="287"/>
      <c r="C178" s="120" t="s">
        <v>14</v>
      </c>
      <c r="D178" s="224">
        <f>SUM(D165:D177)</f>
        <v>166</v>
      </c>
      <c r="E178" s="522">
        <f>SUM(E165:E177)</f>
        <v>110</v>
      </c>
      <c r="F178" s="225">
        <f>SUM(D178:E178)</f>
        <v>276</v>
      </c>
      <c r="G178" s="224">
        <f>SUM(G165:G177)</f>
        <v>19</v>
      </c>
      <c r="H178" s="224">
        <f>SUM(H165:H177)</f>
        <v>24</v>
      </c>
      <c r="I178" s="225">
        <f>SUM(G178:H178)</f>
        <v>43</v>
      </c>
      <c r="J178" s="224">
        <f>SUM(J165:J177)</f>
        <v>105</v>
      </c>
      <c r="K178" s="224">
        <f>SUM(K165:K177)</f>
        <v>31</v>
      </c>
      <c r="L178" s="225">
        <f>SUM(J178:K178)</f>
        <v>136</v>
      </c>
      <c r="M178" s="188">
        <f>SUM(M165:M177)</f>
        <v>290</v>
      </c>
      <c r="N178" s="189">
        <f>SUM(N165:N177)</f>
        <v>165</v>
      </c>
      <c r="O178" s="190">
        <f>SUM(M178:N178)</f>
        <v>455</v>
      </c>
    </row>
    <row r="179" spans="2:15" ht="15" customHeight="1">
      <c r="B179" s="269"/>
      <c r="C179" s="411" t="s">
        <v>316</v>
      </c>
      <c r="D179" s="68"/>
      <c r="E179" s="69"/>
      <c r="F179" s="142">
        <f>SUM(D179:E179)</f>
        <v>0</v>
      </c>
      <c r="G179" s="682"/>
      <c r="H179" s="683"/>
      <c r="I179" s="684"/>
      <c r="J179" s="682"/>
      <c r="K179" s="683"/>
      <c r="L179" s="684"/>
      <c r="M179" s="34">
        <f>+D179</f>
        <v>0</v>
      </c>
      <c r="N179" s="35">
        <f>+E179</f>
        <v>0</v>
      </c>
      <c r="O179" s="33">
        <f>SUM(M179:N179)</f>
        <v>0</v>
      </c>
    </row>
    <row r="180" spans="2:15" ht="15" customHeight="1">
      <c r="B180" s="265" t="s">
        <v>317</v>
      </c>
      <c r="C180" s="221" t="s">
        <v>282</v>
      </c>
      <c r="D180" s="244">
        <v>22</v>
      </c>
      <c r="E180" s="227">
        <v>3</v>
      </c>
      <c r="F180" s="125">
        <f aca="true" t="shared" si="42" ref="F180:F190">SUM(D180:E180)</f>
        <v>25</v>
      </c>
      <c r="G180" s="412">
        <v>9</v>
      </c>
      <c r="H180" s="413">
        <v>5</v>
      </c>
      <c r="I180" s="125">
        <f>SUM(G180:H180)</f>
        <v>14</v>
      </c>
      <c r="J180" s="412"/>
      <c r="K180" s="413"/>
      <c r="L180" s="125"/>
      <c r="M180" s="86">
        <f aca="true" t="shared" si="43" ref="M180:N182">+D180+G180</f>
        <v>31</v>
      </c>
      <c r="N180" s="132">
        <f t="shared" si="43"/>
        <v>8</v>
      </c>
      <c r="O180" s="85">
        <f>SUM(M180:N180)</f>
        <v>39</v>
      </c>
    </row>
    <row r="181" spans="2:15" ht="15" customHeight="1">
      <c r="B181" s="265" t="s">
        <v>108</v>
      </c>
      <c r="C181" s="221" t="s">
        <v>283</v>
      </c>
      <c r="D181" s="244">
        <v>37</v>
      </c>
      <c r="E181" s="227">
        <v>6</v>
      </c>
      <c r="F181" s="125">
        <f t="shared" si="42"/>
        <v>43</v>
      </c>
      <c r="G181" s="412"/>
      <c r="H181" s="413"/>
      <c r="I181" s="125"/>
      <c r="J181" s="412"/>
      <c r="K181" s="413"/>
      <c r="L181" s="125"/>
      <c r="M181" s="86">
        <f t="shared" si="43"/>
        <v>37</v>
      </c>
      <c r="N181" s="132">
        <f t="shared" si="43"/>
        <v>6</v>
      </c>
      <c r="O181" s="85">
        <f>SUM(M181:N181)</f>
        <v>43</v>
      </c>
    </row>
    <row r="182" spans="2:15" ht="15" customHeight="1">
      <c r="B182" s="265" t="s">
        <v>111</v>
      </c>
      <c r="C182" s="105" t="s">
        <v>107</v>
      </c>
      <c r="D182" s="222">
        <v>16</v>
      </c>
      <c r="E182" s="259">
        <v>17</v>
      </c>
      <c r="F182" s="122">
        <f t="shared" si="42"/>
        <v>33</v>
      </c>
      <c r="G182" s="121">
        <v>1</v>
      </c>
      <c r="H182" s="57">
        <v>3</v>
      </c>
      <c r="I182" s="122">
        <f>SUM(G182:H182)</f>
        <v>4</v>
      </c>
      <c r="J182" s="121"/>
      <c r="K182" s="57"/>
      <c r="L182" s="122"/>
      <c r="M182" s="39">
        <f t="shared" si="43"/>
        <v>17</v>
      </c>
      <c r="N182" s="40">
        <f t="shared" si="43"/>
        <v>20</v>
      </c>
      <c r="O182" s="38">
        <f aca="true" t="shared" si="44" ref="O182:O189">SUM(M182:N182)</f>
        <v>37</v>
      </c>
    </row>
    <row r="183" spans="2:15" ht="15" customHeight="1" thickBot="1">
      <c r="B183" s="265"/>
      <c r="C183" s="131" t="s">
        <v>131</v>
      </c>
      <c r="D183" s="244">
        <v>4</v>
      </c>
      <c r="E183" s="227">
        <v>17</v>
      </c>
      <c r="F183" s="122">
        <f t="shared" si="42"/>
        <v>21</v>
      </c>
      <c r="G183" s="685"/>
      <c r="H183" s="686"/>
      <c r="I183" s="687"/>
      <c r="J183" s="685"/>
      <c r="K183" s="686"/>
      <c r="L183" s="687"/>
      <c r="M183" s="86">
        <f>+D183</f>
        <v>4</v>
      </c>
      <c r="N183" s="132">
        <f>+E183</f>
        <v>17</v>
      </c>
      <c r="O183" s="85">
        <f t="shared" si="44"/>
        <v>21</v>
      </c>
    </row>
    <row r="184" spans="2:15" ht="15" customHeight="1" thickBot="1">
      <c r="B184" s="287"/>
      <c r="C184" s="120" t="s">
        <v>14</v>
      </c>
      <c r="D184" s="254">
        <f>SUM(D179:D183)</f>
        <v>79</v>
      </c>
      <c r="E184" s="254">
        <f>SUM(E179:E183)</f>
        <v>43</v>
      </c>
      <c r="F184" s="254">
        <f>SUM(F179:F183)</f>
        <v>122</v>
      </c>
      <c r="G184" s="599">
        <f>SUM(G180:G183)</f>
        <v>10</v>
      </c>
      <c r="H184" s="362">
        <f>SUM(H180:H183)</f>
        <v>8</v>
      </c>
      <c r="I184" s="148">
        <f>SUM(G184:H184)</f>
        <v>18</v>
      </c>
      <c r="J184" s="599"/>
      <c r="K184" s="362"/>
      <c r="L184" s="148"/>
      <c r="M184" s="173">
        <f>SUM(M179:M183)</f>
        <v>89</v>
      </c>
      <c r="N184" s="173">
        <f>SUM(N179:N183)</f>
        <v>51</v>
      </c>
      <c r="O184" s="173">
        <f>SUM(O179:O183)</f>
        <v>140</v>
      </c>
    </row>
    <row r="185" spans="2:15" ht="15" customHeight="1">
      <c r="B185" s="277"/>
      <c r="C185" s="133" t="s">
        <v>105</v>
      </c>
      <c r="D185" s="6">
        <v>8</v>
      </c>
      <c r="E185" s="649">
        <v>18</v>
      </c>
      <c r="F185" s="134">
        <f t="shared" si="42"/>
        <v>26</v>
      </c>
      <c r="G185" s="688">
        <v>2</v>
      </c>
      <c r="H185" s="51">
        <v>14</v>
      </c>
      <c r="I185" s="142">
        <f>SUM(G185:H185)</f>
        <v>16</v>
      </c>
      <c r="J185" s="688"/>
      <c r="K185" s="51"/>
      <c r="L185" s="142"/>
      <c r="M185" s="8">
        <f aca="true" t="shared" si="45" ref="M185:N190">+D185+G185+J185</f>
        <v>10</v>
      </c>
      <c r="N185" s="9">
        <f t="shared" si="45"/>
        <v>32</v>
      </c>
      <c r="O185" s="90">
        <f t="shared" si="44"/>
        <v>42</v>
      </c>
    </row>
    <row r="186" spans="2:15" ht="15" customHeight="1">
      <c r="B186" s="265" t="s">
        <v>132</v>
      </c>
      <c r="C186" s="135" t="s">
        <v>125</v>
      </c>
      <c r="D186" s="17">
        <v>60</v>
      </c>
      <c r="E186" s="18">
        <v>4</v>
      </c>
      <c r="F186" s="136">
        <f t="shared" si="42"/>
        <v>64</v>
      </c>
      <c r="G186" s="57">
        <v>67</v>
      </c>
      <c r="H186" s="60">
        <v>1</v>
      </c>
      <c r="I186" s="122">
        <f>SUM(G186:H186)</f>
        <v>68</v>
      </c>
      <c r="J186" s="57"/>
      <c r="K186" s="60"/>
      <c r="L186" s="122"/>
      <c r="M186" s="14">
        <f t="shared" si="45"/>
        <v>127</v>
      </c>
      <c r="N186" s="15">
        <f t="shared" si="45"/>
        <v>5</v>
      </c>
      <c r="O186" s="137">
        <f t="shared" si="44"/>
        <v>132</v>
      </c>
    </row>
    <row r="187" spans="2:15" ht="15" customHeight="1">
      <c r="B187" s="265"/>
      <c r="C187" s="414" t="s">
        <v>294</v>
      </c>
      <c r="D187" s="57"/>
      <c r="E187" s="60"/>
      <c r="F187" s="122"/>
      <c r="G187" s="57"/>
      <c r="H187" s="60"/>
      <c r="I187" s="122"/>
      <c r="J187" s="57"/>
      <c r="K187" s="60">
        <v>11</v>
      </c>
      <c r="L187" s="122">
        <f>+J187+K187</f>
        <v>11</v>
      </c>
      <c r="M187" s="14">
        <f t="shared" si="45"/>
        <v>0</v>
      </c>
      <c r="N187" s="15">
        <f t="shared" si="45"/>
        <v>11</v>
      </c>
      <c r="O187" s="137">
        <f t="shared" si="44"/>
        <v>11</v>
      </c>
    </row>
    <row r="188" spans="2:15" ht="15" customHeight="1">
      <c r="B188" s="265" t="s">
        <v>108</v>
      </c>
      <c r="C188" s="138" t="s">
        <v>284</v>
      </c>
      <c r="D188" s="25"/>
      <c r="E188" s="26">
        <v>13</v>
      </c>
      <c r="F188" s="139">
        <f t="shared" si="42"/>
        <v>13</v>
      </c>
      <c r="G188" s="260"/>
      <c r="H188" s="127"/>
      <c r="I188" s="689"/>
      <c r="J188" s="260"/>
      <c r="K188" s="127"/>
      <c r="L188" s="689"/>
      <c r="M188" s="14">
        <f t="shared" si="45"/>
        <v>0</v>
      </c>
      <c r="N188" s="15">
        <f t="shared" si="45"/>
        <v>13</v>
      </c>
      <c r="O188" s="97">
        <f t="shared" si="44"/>
        <v>13</v>
      </c>
    </row>
    <row r="189" spans="2:15" ht="15" customHeight="1">
      <c r="B189" s="265" t="s">
        <v>111</v>
      </c>
      <c r="C189" s="140" t="s">
        <v>107</v>
      </c>
      <c r="D189" s="17">
        <v>17</v>
      </c>
      <c r="E189" s="18">
        <v>9</v>
      </c>
      <c r="F189" s="136">
        <f t="shared" si="42"/>
        <v>26</v>
      </c>
      <c r="G189" s="690">
        <v>1</v>
      </c>
      <c r="H189" s="60">
        <v>1</v>
      </c>
      <c r="I189" s="122">
        <f aca="true" t="shared" si="46" ref="I189:I199">SUM(G189:H189)</f>
        <v>2</v>
      </c>
      <c r="J189" s="690"/>
      <c r="K189" s="60"/>
      <c r="L189" s="122"/>
      <c r="M189" s="14">
        <f t="shared" si="45"/>
        <v>18</v>
      </c>
      <c r="N189" s="15">
        <f t="shared" si="45"/>
        <v>10</v>
      </c>
      <c r="O189" s="137">
        <f t="shared" si="44"/>
        <v>28</v>
      </c>
    </row>
    <row r="190" spans="2:15" ht="15" customHeight="1" thickBot="1">
      <c r="B190" s="265"/>
      <c r="C190" s="195" t="s">
        <v>235</v>
      </c>
      <c r="D190" s="25">
        <v>5</v>
      </c>
      <c r="E190" s="26">
        <v>16</v>
      </c>
      <c r="F190" s="139">
        <f t="shared" si="42"/>
        <v>21</v>
      </c>
      <c r="G190" s="260">
        <v>4</v>
      </c>
      <c r="H190" s="127">
        <v>22</v>
      </c>
      <c r="I190" s="128">
        <f t="shared" si="46"/>
        <v>26</v>
      </c>
      <c r="J190" s="260"/>
      <c r="K190" s="127"/>
      <c r="L190" s="128"/>
      <c r="M190" s="439">
        <f t="shared" si="45"/>
        <v>9</v>
      </c>
      <c r="N190" s="440">
        <f t="shared" si="45"/>
        <v>38</v>
      </c>
      <c r="O190" s="97">
        <f aca="true" t="shared" si="47" ref="O190:O199">SUM(M190:N190)</f>
        <v>47</v>
      </c>
    </row>
    <row r="191" spans="2:15" ht="15" customHeight="1" thickBot="1">
      <c r="B191" s="283"/>
      <c r="C191" s="410" t="s">
        <v>104</v>
      </c>
      <c r="D191" s="416">
        <f>SUM(D185:D190)</f>
        <v>90</v>
      </c>
      <c r="E191" s="141">
        <f>SUM(E185:E190)</f>
        <v>60</v>
      </c>
      <c r="F191" s="141">
        <f aca="true" t="shared" si="48" ref="F191:F199">SUM(D191:E191)</f>
        <v>150</v>
      </c>
      <c r="G191" s="691">
        <f>SUM(G185:G190)</f>
        <v>74</v>
      </c>
      <c r="H191" s="692">
        <f>SUM(H185:H190)</f>
        <v>38</v>
      </c>
      <c r="I191" s="415">
        <f t="shared" si="46"/>
        <v>112</v>
      </c>
      <c r="J191" s="416">
        <f>SUM(J185:J190)</f>
        <v>0</v>
      </c>
      <c r="K191" s="417">
        <f>SUM(K185:K190)</f>
        <v>11</v>
      </c>
      <c r="L191" s="415">
        <f>SUM(L185:L190)</f>
        <v>11</v>
      </c>
      <c r="M191" s="191">
        <f>SUM(M185:M190)</f>
        <v>164</v>
      </c>
      <c r="N191" s="175">
        <f>SUM(N185:N190)</f>
        <v>109</v>
      </c>
      <c r="O191" s="179">
        <f t="shared" si="47"/>
        <v>273</v>
      </c>
    </row>
    <row r="192" spans="2:15" ht="15" customHeight="1">
      <c r="B192" s="272"/>
      <c r="C192" s="418" t="s">
        <v>293</v>
      </c>
      <c r="D192" s="68">
        <v>3</v>
      </c>
      <c r="E192" s="380">
        <v>17</v>
      </c>
      <c r="F192" s="142">
        <f>SUM(D192:E192)</f>
        <v>20</v>
      </c>
      <c r="G192" s="600"/>
      <c r="H192" s="380"/>
      <c r="I192" s="142"/>
      <c r="J192" s="600"/>
      <c r="K192" s="380"/>
      <c r="L192" s="142"/>
      <c r="M192" s="68">
        <f>+D192+G192</f>
        <v>3</v>
      </c>
      <c r="N192" s="419">
        <f>+E192+H192</f>
        <v>17</v>
      </c>
      <c r="O192" s="50">
        <f>SUM(M192:N192)</f>
        <v>20</v>
      </c>
    </row>
    <row r="193" spans="2:15" ht="15" customHeight="1">
      <c r="B193" s="256"/>
      <c r="C193" s="243" t="s">
        <v>212</v>
      </c>
      <c r="D193" s="244"/>
      <c r="E193" s="601">
        <v>37</v>
      </c>
      <c r="F193" s="125">
        <f>SUM(D193:E193)</f>
        <v>37</v>
      </c>
      <c r="G193" s="412"/>
      <c r="H193" s="601">
        <v>45</v>
      </c>
      <c r="I193" s="125">
        <f t="shared" si="46"/>
        <v>45</v>
      </c>
      <c r="J193" s="412"/>
      <c r="K193" s="601"/>
      <c r="L193" s="125"/>
      <c r="M193" s="244">
        <v>0</v>
      </c>
      <c r="N193" s="215">
        <f aca="true" t="shared" si="49" ref="N193:N198">+E193+H193</f>
        <v>82</v>
      </c>
      <c r="O193" s="53">
        <f t="shared" si="47"/>
        <v>82</v>
      </c>
    </row>
    <row r="194" spans="2:15" ht="15" customHeight="1">
      <c r="B194" s="288" t="s">
        <v>133</v>
      </c>
      <c r="C194" s="143" t="s">
        <v>211</v>
      </c>
      <c r="D194" s="222">
        <v>1</v>
      </c>
      <c r="E194" s="603">
        <v>20</v>
      </c>
      <c r="F194" s="122">
        <f t="shared" si="48"/>
        <v>21</v>
      </c>
      <c r="G194" s="223"/>
      <c r="H194" s="603">
        <v>18</v>
      </c>
      <c r="I194" s="122">
        <f t="shared" si="46"/>
        <v>18</v>
      </c>
      <c r="J194" s="223"/>
      <c r="K194" s="603"/>
      <c r="L194" s="122"/>
      <c r="M194" s="222">
        <f>+D194+G194</f>
        <v>1</v>
      </c>
      <c r="N194" s="144">
        <f t="shared" si="49"/>
        <v>38</v>
      </c>
      <c r="O194" s="56">
        <f t="shared" si="47"/>
        <v>39</v>
      </c>
    </row>
    <row r="195" spans="2:15" ht="15" customHeight="1">
      <c r="B195" s="265" t="s">
        <v>108</v>
      </c>
      <c r="C195" s="143" t="s">
        <v>210</v>
      </c>
      <c r="D195" s="222"/>
      <c r="E195" s="603">
        <v>26</v>
      </c>
      <c r="F195" s="122">
        <f t="shared" si="48"/>
        <v>26</v>
      </c>
      <c r="G195" s="412"/>
      <c r="H195" s="603">
        <v>9</v>
      </c>
      <c r="I195" s="122">
        <f t="shared" si="46"/>
        <v>9</v>
      </c>
      <c r="J195" s="223"/>
      <c r="K195" s="603"/>
      <c r="L195" s="122"/>
      <c r="M195" s="222">
        <f>+D195+G195</f>
        <v>0</v>
      </c>
      <c r="N195" s="144">
        <f t="shared" si="49"/>
        <v>35</v>
      </c>
      <c r="O195" s="56">
        <f t="shared" si="47"/>
        <v>35</v>
      </c>
    </row>
    <row r="196" spans="2:15" ht="15" customHeight="1">
      <c r="B196" s="265"/>
      <c r="C196" s="143" t="s">
        <v>283</v>
      </c>
      <c r="D196" s="222">
        <v>12</v>
      </c>
      <c r="E196" s="603">
        <v>8</v>
      </c>
      <c r="F196" s="122">
        <f t="shared" si="48"/>
        <v>20</v>
      </c>
      <c r="G196" s="223">
        <v>16</v>
      </c>
      <c r="H196" s="603">
        <v>7</v>
      </c>
      <c r="I196" s="122">
        <f t="shared" si="46"/>
        <v>23</v>
      </c>
      <c r="J196" s="223"/>
      <c r="K196" s="603"/>
      <c r="L196" s="122"/>
      <c r="M196" s="222">
        <f>+D196+G196</f>
        <v>28</v>
      </c>
      <c r="N196" s="144">
        <f t="shared" si="49"/>
        <v>15</v>
      </c>
      <c r="O196" s="56">
        <f t="shared" si="47"/>
        <v>43</v>
      </c>
    </row>
    <row r="197" spans="2:15" ht="15" customHeight="1">
      <c r="B197" s="265" t="s">
        <v>111</v>
      </c>
      <c r="C197" s="145" t="s">
        <v>213</v>
      </c>
      <c r="D197" s="222">
        <v>13</v>
      </c>
      <c r="E197" s="603">
        <v>11</v>
      </c>
      <c r="F197" s="122">
        <f t="shared" si="48"/>
        <v>24</v>
      </c>
      <c r="G197" s="223">
        <v>5</v>
      </c>
      <c r="H197" s="603">
        <v>4</v>
      </c>
      <c r="I197" s="122">
        <f t="shared" si="46"/>
        <v>9</v>
      </c>
      <c r="J197" s="223"/>
      <c r="K197" s="603"/>
      <c r="L197" s="122"/>
      <c r="M197" s="222">
        <f>+D197+G197</f>
        <v>18</v>
      </c>
      <c r="N197" s="144">
        <f t="shared" si="49"/>
        <v>15</v>
      </c>
      <c r="O197" s="56">
        <f t="shared" si="47"/>
        <v>33</v>
      </c>
    </row>
    <row r="198" spans="2:15" ht="15" customHeight="1" thickBot="1">
      <c r="B198" s="256"/>
      <c r="C198" s="146" t="s">
        <v>214</v>
      </c>
      <c r="D198" s="245"/>
      <c r="E198" s="693">
        <v>43</v>
      </c>
      <c r="F198" s="623">
        <f t="shared" si="48"/>
        <v>43</v>
      </c>
      <c r="G198" s="694"/>
      <c r="H198" s="693">
        <v>39</v>
      </c>
      <c r="I198" s="122">
        <f t="shared" si="46"/>
        <v>39</v>
      </c>
      <c r="J198" s="694"/>
      <c r="K198" s="693"/>
      <c r="L198" s="384"/>
      <c r="M198" s="245">
        <f>+D198+G198</f>
        <v>0</v>
      </c>
      <c r="N198" s="147">
        <f t="shared" si="49"/>
        <v>82</v>
      </c>
      <c r="O198" s="62">
        <f t="shared" si="47"/>
        <v>82</v>
      </c>
    </row>
    <row r="199" spans="2:15" ht="15" customHeight="1" thickBot="1">
      <c r="B199" s="256"/>
      <c r="C199" s="441" t="s">
        <v>104</v>
      </c>
      <c r="D199" s="416">
        <f>SUM(D192:D198)</f>
        <v>29</v>
      </c>
      <c r="E199" s="692">
        <f>SUM(E192:E198)</f>
        <v>162</v>
      </c>
      <c r="F199" s="415">
        <f t="shared" si="48"/>
        <v>191</v>
      </c>
      <c r="G199" s="602">
        <f>SUM(G192:G198)</f>
        <v>21</v>
      </c>
      <c r="H199" s="692">
        <f>SUM(H192:H198)</f>
        <v>122</v>
      </c>
      <c r="I199" s="415">
        <f t="shared" si="46"/>
        <v>143</v>
      </c>
      <c r="J199" s="602"/>
      <c r="K199" s="692"/>
      <c r="L199" s="415"/>
      <c r="M199" s="442">
        <f>SUM(M192:M198)</f>
        <v>50</v>
      </c>
      <c r="N199" s="443">
        <f>SUM(N192:N198)</f>
        <v>284</v>
      </c>
      <c r="O199" s="444">
        <f t="shared" si="47"/>
        <v>334</v>
      </c>
    </row>
    <row r="200" spans="2:15" ht="19.5" customHeight="1" thickBot="1">
      <c r="B200" s="776" t="s">
        <v>134</v>
      </c>
      <c r="C200" s="776"/>
      <c r="D200" s="446">
        <f>+D124+D129+D136+D143+D151+D164+D178+D184+D191+D199</f>
        <v>1109</v>
      </c>
      <c r="E200" s="446">
        <f aca="true" t="shared" si="50" ref="E200:O200">+E124+E129+E136+E143+E151+E164+E178+E184+E191+E199</f>
        <v>825</v>
      </c>
      <c r="F200" s="446">
        <f t="shared" si="50"/>
        <v>1934</v>
      </c>
      <c r="G200" s="446">
        <f t="shared" si="50"/>
        <v>443</v>
      </c>
      <c r="H200" s="446">
        <f t="shared" si="50"/>
        <v>526</v>
      </c>
      <c r="I200" s="446">
        <f t="shared" si="50"/>
        <v>969</v>
      </c>
      <c r="J200" s="446">
        <f t="shared" si="50"/>
        <v>112</v>
      </c>
      <c r="K200" s="446">
        <f t="shared" si="50"/>
        <v>50</v>
      </c>
      <c r="L200" s="446">
        <f t="shared" si="50"/>
        <v>162</v>
      </c>
      <c r="M200" s="446">
        <f t="shared" si="50"/>
        <v>1664</v>
      </c>
      <c r="N200" s="446">
        <f t="shared" si="50"/>
        <v>1401</v>
      </c>
      <c r="O200" s="446">
        <f t="shared" si="50"/>
        <v>3065</v>
      </c>
    </row>
    <row r="201" spans="2:15" ht="19.5" customHeight="1" thickBot="1">
      <c r="B201" s="776" t="s">
        <v>4</v>
      </c>
      <c r="C201" s="776"/>
      <c r="D201" s="446">
        <f aca="true" t="shared" si="51" ref="D201:O201">+D200+D116</f>
        <v>3433</v>
      </c>
      <c r="E201" s="446">
        <f t="shared" si="51"/>
        <v>2426</v>
      </c>
      <c r="F201" s="446">
        <f t="shared" si="51"/>
        <v>5859</v>
      </c>
      <c r="G201" s="446">
        <f t="shared" si="51"/>
        <v>992</v>
      </c>
      <c r="H201" s="446">
        <f t="shared" si="51"/>
        <v>1021</v>
      </c>
      <c r="I201" s="446">
        <f t="shared" si="51"/>
        <v>2013</v>
      </c>
      <c r="J201" s="446">
        <f t="shared" si="51"/>
        <v>219</v>
      </c>
      <c r="K201" s="446">
        <f t="shared" si="51"/>
        <v>96</v>
      </c>
      <c r="L201" s="446">
        <f t="shared" si="51"/>
        <v>315</v>
      </c>
      <c r="M201" s="445">
        <f t="shared" si="51"/>
        <v>4644</v>
      </c>
      <c r="N201" s="445">
        <f t="shared" si="51"/>
        <v>3543</v>
      </c>
      <c r="O201" s="445">
        <f t="shared" si="51"/>
        <v>8187</v>
      </c>
    </row>
    <row r="202" ht="16.5" customHeight="1">
      <c r="P202" s="192"/>
    </row>
    <row r="203" spans="2:3" ht="15" customHeight="1">
      <c r="B203" t="s">
        <v>364</v>
      </c>
      <c r="C203" t="s">
        <v>360</v>
      </c>
    </row>
    <row r="204" spans="2:15" ht="15" customHeight="1">
      <c r="B204" s="761"/>
      <c r="C204" s="761"/>
      <c r="D204" s="761"/>
      <c r="E204" s="761"/>
      <c r="F204" s="761"/>
      <c r="G204" s="761"/>
      <c r="H204" s="761"/>
      <c r="I204" s="761"/>
      <c r="J204" s="761"/>
      <c r="K204" s="761"/>
      <c r="L204" s="761"/>
      <c r="M204" s="761"/>
      <c r="N204" s="761"/>
      <c r="O204" s="761"/>
    </row>
    <row r="205" spans="2:3" ht="15" customHeight="1">
      <c r="B205" s="230"/>
      <c r="C205" s="231"/>
    </row>
    <row r="206" spans="2:16" s="192" customFormat="1" ht="27" customHeight="1">
      <c r="B206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/>
    </row>
    <row r="207" spans="13:15" ht="36" customHeight="1">
      <c r="M207" s="155"/>
      <c r="N207" s="155"/>
      <c r="O207" s="155"/>
    </row>
    <row r="208" ht="22.5" customHeight="1"/>
  </sheetData>
  <sheetProtection/>
  <mergeCells count="35">
    <mergeCell ref="B85:B86"/>
    <mergeCell ref="B200:C200"/>
    <mergeCell ref="B201:C201"/>
    <mergeCell ref="B119:O119"/>
    <mergeCell ref="B120:O120"/>
    <mergeCell ref="B122:B123"/>
    <mergeCell ref="C122:C123"/>
    <mergeCell ref="D122:F122"/>
    <mergeCell ref="G122:I122"/>
    <mergeCell ref="M122:O122"/>
    <mergeCell ref="J122:L122"/>
    <mergeCell ref="B113:C113"/>
    <mergeCell ref="B114:C114"/>
    <mergeCell ref="B116:C116"/>
    <mergeCell ref="B118:O118"/>
    <mergeCell ref="B115:C115"/>
    <mergeCell ref="J6:L6"/>
    <mergeCell ref="B77:O77"/>
    <mergeCell ref="B78:O78"/>
    <mergeCell ref="B80:B81"/>
    <mergeCell ref="C80:C81"/>
    <mergeCell ref="D80:F80"/>
    <mergeCell ref="G80:I80"/>
    <mergeCell ref="M80:O80"/>
    <mergeCell ref="J80:L80"/>
    <mergeCell ref="B204:O204"/>
    <mergeCell ref="B76:O76"/>
    <mergeCell ref="B2:O2"/>
    <mergeCell ref="D6:F6"/>
    <mergeCell ref="B3:O3"/>
    <mergeCell ref="B4:O4"/>
    <mergeCell ref="M6:O6"/>
    <mergeCell ref="G6:I6"/>
    <mergeCell ref="B6:B7"/>
    <mergeCell ref="C6:C7"/>
  </mergeCells>
  <conditionalFormatting sqref="D115:L116 D201:L201 J74:L74 D8:L73 D108:L112 D82:L102 D113:O114 D124:L199 D200:O200">
    <cfRule type="containsBlanks" priority="7" dxfId="0" stopIfTrue="1">
      <formula>LEN(TRIM(D8))=0</formula>
    </cfRule>
  </conditionalFormatting>
  <conditionalFormatting sqref="D74:F74 H74:I74">
    <cfRule type="containsBlanks" priority="3" dxfId="0" stopIfTrue="1">
      <formula>LEN(TRIM(D74))=0</formula>
    </cfRule>
  </conditionalFormatting>
  <conditionalFormatting sqref="N26">
    <cfRule type="containsBlanks" priority="2" dxfId="0" stopIfTrue="1">
      <formula>LEN(TRIM(N26))=0</formula>
    </cfRule>
  </conditionalFormatting>
  <conditionalFormatting sqref="D103:L107">
    <cfRule type="containsBlanks" priority="1" dxfId="0" stopIfTrue="1">
      <formula>LEN(TRIM(D103))=0</formula>
    </cfRule>
  </conditionalFormatting>
  <printOptions/>
  <pageMargins left="0" right="0" top="0" bottom="0" header="0.5118110236220472" footer="0.5118110236220472"/>
  <pageSetup horizontalDpi="600" verticalDpi="600" orientation="portrait" paperSize="9" scale="63" r:id="rId1"/>
  <rowBreaks count="2" manualBreakCount="2">
    <brk id="74" min="2" max="14" man="1"/>
    <brk id="184" min="2" max="14" man="1"/>
  </rowBreaks>
  <ignoredErrors>
    <ignoredError sqref="M158:N162 O169 I191 M92:N92 M58:N58 F139 F191 I139 M129:N129 M65:O72 G184:H184 F199 F188:F189 N191 M151:N151 M141:O141 F150 I146:I147 I150 O150 M87:N87 M88 F141 F58 M139:N139 O144 F143:F144 O63 M84:N84 I188:I189 M143:N143 N13 I143:I144 I141 F151:I151 I199 N194 O137 F137 M156:N156 O146:O148 F146:F148 I184:I186 F185:F186 H58:I58" formula="1"/>
    <ignoredError sqref="O136 M91:N91 I129 M102:N102 I33 M132:N132 F91:I91 F33 I136" formula="1" formulaRange="1"/>
    <ignoredError sqref="M74:O74 D55:E55 O102 D129:E129 D91:E91 D74:I74 F102:I102 D102:E102 M130:O130 I132:I133 M135:O135 F134:F135 I130 F130 F132:F133 O132:O133 M133:N133 M1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B206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K214" sqref="K214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63.125" style="0" customWidth="1"/>
    <col min="4" max="4" width="7.00390625" style="0" bestFit="1" customWidth="1"/>
    <col min="5" max="5" width="7.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1" width="6.75390625" style="0" customWidth="1"/>
    <col min="12" max="12" width="7.625" style="0" customWidth="1"/>
    <col min="13" max="13" width="6.00390625" style="0" customWidth="1"/>
    <col min="14" max="14" width="6.25390625" style="0" bestFit="1" customWidth="1"/>
    <col min="15" max="15" width="6.00390625" style="0" customWidth="1"/>
    <col min="16" max="17" width="7.75390625" style="0" bestFit="1" customWidth="1"/>
    <col min="18" max="18" width="8.00390625" style="0" bestFit="1" customWidth="1"/>
    <col min="19" max="19" width="6.125" style="0" customWidth="1"/>
    <col min="20" max="21" width="6.625" style="0" bestFit="1" customWidth="1"/>
    <col min="22" max="24" width="6.75390625" style="0" customWidth="1"/>
  </cols>
  <sheetData>
    <row r="1" spans="2:24" ht="24.75" customHeight="1">
      <c r="B1" s="790" t="s">
        <v>10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</row>
    <row r="2" spans="2:24" ht="24.75" customHeight="1">
      <c r="B2" s="791" t="s">
        <v>0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</row>
    <row r="3" spans="2:24" ht="24.75" customHeight="1" thickBot="1">
      <c r="B3" s="790" t="s">
        <v>361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</row>
    <row r="4" spans="2:24" ht="24.75" customHeight="1" thickBot="1">
      <c r="B4" s="422" t="s">
        <v>16</v>
      </c>
      <c r="C4" s="423"/>
      <c r="D4" s="803" t="s">
        <v>18</v>
      </c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5"/>
      <c r="S4" s="795" t="s">
        <v>19</v>
      </c>
      <c r="T4" s="795"/>
      <c r="U4" s="796"/>
      <c r="V4" s="792" t="s">
        <v>22</v>
      </c>
      <c r="W4" s="793"/>
      <c r="X4" s="794"/>
    </row>
    <row r="5" spans="2:24" ht="24.75" customHeight="1" thickBot="1">
      <c r="B5" s="344" t="s">
        <v>17</v>
      </c>
      <c r="C5" s="345"/>
      <c r="D5" s="800" t="s">
        <v>27</v>
      </c>
      <c r="E5" s="801"/>
      <c r="F5" s="802"/>
      <c r="G5" s="800" t="s">
        <v>26</v>
      </c>
      <c r="H5" s="801"/>
      <c r="I5" s="806"/>
      <c r="J5" s="800" t="s">
        <v>237</v>
      </c>
      <c r="K5" s="801"/>
      <c r="L5" s="806"/>
      <c r="M5" s="800" t="s">
        <v>236</v>
      </c>
      <c r="N5" s="801"/>
      <c r="O5" s="806"/>
      <c r="P5" s="800" t="s">
        <v>20</v>
      </c>
      <c r="Q5" s="801"/>
      <c r="R5" s="802"/>
      <c r="S5" s="797"/>
      <c r="T5" s="798"/>
      <c r="U5" s="799"/>
      <c r="V5" s="800" t="s">
        <v>20</v>
      </c>
      <c r="W5" s="801"/>
      <c r="X5" s="802"/>
    </row>
    <row r="6" spans="2:24" ht="24.75" customHeight="1" thickBot="1">
      <c r="B6" s="346"/>
      <c r="C6" s="421" t="s">
        <v>21</v>
      </c>
      <c r="D6" s="420" t="s">
        <v>5</v>
      </c>
      <c r="E6" s="347" t="s">
        <v>6</v>
      </c>
      <c r="F6" s="348" t="s">
        <v>7</v>
      </c>
      <c r="G6" s="349" t="s">
        <v>5</v>
      </c>
      <c r="H6" s="350" t="s">
        <v>6</v>
      </c>
      <c r="I6" s="348" t="s">
        <v>7</v>
      </c>
      <c r="J6" s="349" t="s">
        <v>5</v>
      </c>
      <c r="K6" s="519" t="s">
        <v>6</v>
      </c>
      <c r="L6" s="351" t="s">
        <v>7</v>
      </c>
      <c r="M6" s="349" t="s">
        <v>5</v>
      </c>
      <c r="N6" s="519" t="s">
        <v>6</v>
      </c>
      <c r="O6" s="351" t="s">
        <v>7</v>
      </c>
      <c r="P6" s="349" t="s">
        <v>5</v>
      </c>
      <c r="Q6" s="350" t="s">
        <v>6</v>
      </c>
      <c r="R6" s="352" t="s">
        <v>7</v>
      </c>
      <c r="S6" s="345" t="s">
        <v>5</v>
      </c>
      <c r="T6" s="350" t="s">
        <v>6</v>
      </c>
      <c r="U6" s="352" t="s">
        <v>7</v>
      </c>
      <c r="V6" s="349" t="s">
        <v>5</v>
      </c>
      <c r="W6" s="350" t="s">
        <v>6</v>
      </c>
      <c r="X6" s="353" t="s">
        <v>7</v>
      </c>
    </row>
    <row r="7" spans="2:24" ht="28.5" customHeight="1" thickBot="1">
      <c r="B7" s="294"/>
      <c r="C7" s="787" t="s">
        <v>135</v>
      </c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V7" s="788"/>
      <c r="W7" s="788"/>
      <c r="X7" s="789"/>
    </row>
    <row r="8" spans="2:24" ht="28.5" customHeight="1">
      <c r="B8" s="295"/>
      <c r="C8" s="528" t="s">
        <v>52</v>
      </c>
      <c r="D8" s="391">
        <v>9</v>
      </c>
      <c r="E8" s="392">
        <v>5</v>
      </c>
      <c r="F8" s="544">
        <f>+D8+E8</f>
        <v>14</v>
      </c>
      <c r="G8" s="68"/>
      <c r="H8" s="69"/>
      <c r="I8" s="529"/>
      <c r="J8" s="412"/>
      <c r="K8" s="413"/>
      <c r="L8" s="529"/>
      <c r="M8" s="412"/>
      <c r="N8" s="412"/>
      <c r="O8" s="529"/>
      <c r="P8" s="391">
        <f>+D8+G8+J8+M8</f>
        <v>9</v>
      </c>
      <c r="Q8" s="392">
        <f>+E8+H8+K8+M8</f>
        <v>5</v>
      </c>
      <c r="R8" s="403">
        <f>SUM(P8:Q8)</f>
        <v>14</v>
      </c>
      <c r="S8" s="456">
        <v>2</v>
      </c>
      <c r="T8" s="392">
        <v>4</v>
      </c>
      <c r="U8" s="401">
        <f>SUM(S8:T8)</f>
        <v>6</v>
      </c>
      <c r="V8" s="457">
        <f>+P8+S8</f>
        <v>11</v>
      </c>
      <c r="W8" s="392">
        <f>+Q8+T8</f>
        <v>9</v>
      </c>
      <c r="X8" s="403">
        <f>SUM(V8:W8)</f>
        <v>20</v>
      </c>
    </row>
    <row r="9" spans="2:24" ht="28.5" customHeight="1">
      <c r="B9" s="295"/>
      <c r="C9" s="530" t="s">
        <v>136</v>
      </c>
      <c r="D9" s="391">
        <v>1</v>
      </c>
      <c r="E9" s="392">
        <v>1</v>
      </c>
      <c r="F9" s="385">
        <f>+D9+E9</f>
        <v>2</v>
      </c>
      <c r="G9" s="244"/>
      <c r="H9" s="227"/>
      <c r="I9" s="531"/>
      <c r="J9" s="412"/>
      <c r="K9" s="413"/>
      <c r="L9" s="531"/>
      <c r="M9" s="391">
        <v>23</v>
      </c>
      <c r="N9" s="392">
        <v>24</v>
      </c>
      <c r="O9" s="385">
        <f>+M9+N9</f>
        <v>47</v>
      </c>
      <c r="P9" s="395">
        <f>+D9+G9+J9+M9</f>
        <v>24</v>
      </c>
      <c r="Q9" s="457">
        <f>+E9+H9+K9+N9</f>
        <v>25</v>
      </c>
      <c r="R9" s="403">
        <f>SUM(P9:Q9)</f>
        <v>49</v>
      </c>
      <c r="S9" s="412"/>
      <c r="T9" s="383"/>
      <c r="U9" s="531"/>
      <c r="V9" s="457">
        <f>+P9+S9</f>
        <v>24</v>
      </c>
      <c r="W9" s="392">
        <f>+Q9</f>
        <v>25</v>
      </c>
      <c r="X9" s="403">
        <f>SUM(V9:W9)</f>
        <v>49</v>
      </c>
    </row>
    <row r="10" spans="2:24" ht="28.5" customHeight="1">
      <c r="B10" s="295"/>
      <c r="C10" s="530" t="s">
        <v>348</v>
      </c>
      <c r="D10" s="391"/>
      <c r="E10" s="392"/>
      <c r="F10" s="385"/>
      <c r="G10" s="244"/>
      <c r="H10" s="227"/>
      <c r="I10" s="531"/>
      <c r="J10" s="412"/>
      <c r="K10" s="413"/>
      <c r="L10" s="531"/>
      <c r="M10" s="391"/>
      <c r="N10" s="392"/>
      <c r="O10" s="385"/>
      <c r="P10" s="395"/>
      <c r="Q10" s="457"/>
      <c r="R10" s="403"/>
      <c r="S10" s="412"/>
      <c r="T10" s="532"/>
      <c r="U10" s="531"/>
      <c r="V10" s="457"/>
      <c r="W10" s="392"/>
      <c r="X10" s="403"/>
    </row>
    <row r="11" spans="2:24" ht="28.5" customHeight="1">
      <c r="B11" s="295"/>
      <c r="C11" s="530" t="s">
        <v>219</v>
      </c>
      <c r="D11" s="391"/>
      <c r="E11" s="392"/>
      <c r="F11" s="385"/>
      <c r="G11" s="244"/>
      <c r="H11" s="227"/>
      <c r="I11" s="531"/>
      <c r="J11" s="412"/>
      <c r="K11" s="413"/>
      <c r="L11" s="531"/>
      <c r="M11" s="412"/>
      <c r="N11" s="412"/>
      <c r="O11" s="531"/>
      <c r="P11" s="391"/>
      <c r="Q11" s="392"/>
      <c r="R11" s="403"/>
      <c r="S11" s="412"/>
      <c r="T11" s="532"/>
      <c r="U11" s="531"/>
      <c r="V11" s="457"/>
      <c r="W11" s="458"/>
      <c r="X11" s="385"/>
    </row>
    <row r="12" spans="2:24" ht="28.5" customHeight="1">
      <c r="B12" s="295"/>
      <c r="C12" s="530" t="s">
        <v>349</v>
      </c>
      <c r="D12" s="459"/>
      <c r="E12" s="392"/>
      <c r="F12" s="385"/>
      <c r="G12" s="222"/>
      <c r="H12" s="259"/>
      <c r="I12" s="533"/>
      <c r="J12" s="223"/>
      <c r="K12" s="534"/>
      <c r="L12" s="533"/>
      <c r="M12" s="223"/>
      <c r="N12" s="223"/>
      <c r="O12" s="531"/>
      <c r="P12" s="391"/>
      <c r="Q12" s="392"/>
      <c r="R12" s="403"/>
      <c r="S12" s="223"/>
      <c r="T12" s="383"/>
      <c r="U12" s="533"/>
      <c r="V12" s="457"/>
      <c r="W12" s="458"/>
      <c r="X12" s="385"/>
    </row>
    <row r="13" spans="2:24" ht="28.5" customHeight="1" thickBot="1">
      <c r="B13" s="295"/>
      <c r="C13" s="535" t="s">
        <v>137</v>
      </c>
      <c r="D13" s="699"/>
      <c r="E13" s="397"/>
      <c r="F13" s="525"/>
      <c r="G13" s="526"/>
      <c r="H13" s="527"/>
      <c r="I13" s="536"/>
      <c r="J13" s="412"/>
      <c r="K13" s="413"/>
      <c r="L13" s="536"/>
      <c r="M13" s="412"/>
      <c r="N13" s="412"/>
      <c r="O13" s="536"/>
      <c r="P13" s="391"/>
      <c r="Q13" s="392"/>
      <c r="R13" s="403"/>
      <c r="S13" s="412"/>
      <c r="T13" s="537"/>
      <c r="U13" s="536"/>
      <c r="V13" s="457"/>
      <c r="W13" s="460"/>
      <c r="X13" s="402"/>
    </row>
    <row r="14" spans="2:28" ht="28.5" customHeight="1" thickBot="1">
      <c r="B14" s="296"/>
      <c r="C14" s="787" t="s">
        <v>138</v>
      </c>
      <c r="D14" s="788"/>
      <c r="E14" s="788"/>
      <c r="F14" s="788"/>
      <c r="G14" s="788"/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9"/>
      <c r="AB14" s="518"/>
    </row>
    <row r="15" spans="2:24" ht="28.5" customHeight="1">
      <c r="B15" s="296"/>
      <c r="C15" s="528" t="s">
        <v>139</v>
      </c>
      <c r="D15" s="391"/>
      <c r="E15" s="392"/>
      <c r="F15" s="401"/>
      <c r="G15" s="68"/>
      <c r="H15" s="69"/>
      <c r="I15" s="69"/>
      <c r="J15" s="412"/>
      <c r="K15" s="413"/>
      <c r="L15" s="529"/>
      <c r="M15" s="412"/>
      <c r="N15" s="413"/>
      <c r="O15" s="529"/>
      <c r="P15" s="391"/>
      <c r="Q15" s="392"/>
      <c r="R15" s="403"/>
      <c r="S15" s="700"/>
      <c r="T15" s="394"/>
      <c r="U15" s="520"/>
      <c r="V15" s="457"/>
      <c r="W15" s="392"/>
      <c r="X15" s="403"/>
    </row>
    <row r="16" spans="2:24" ht="28.5" customHeight="1">
      <c r="B16" s="296"/>
      <c r="C16" s="528" t="s">
        <v>140</v>
      </c>
      <c r="D16" s="391"/>
      <c r="E16" s="392"/>
      <c r="F16" s="385"/>
      <c r="G16" s="244"/>
      <c r="H16" s="227"/>
      <c r="I16" s="227"/>
      <c r="J16" s="412"/>
      <c r="K16" s="413"/>
      <c r="L16" s="531"/>
      <c r="M16" s="412"/>
      <c r="N16" s="413"/>
      <c r="O16" s="531"/>
      <c r="P16" s="391"/>
      <c r="Q16" s="392"/>
      <c r="R16" s="385"/>
      <c r="S16" s="244"/>
      <c r="T16" s="227"/>
      <c r="U16" s="412"/>
      <c r="V16" s="457"/>
      <c r="W16" s="392"/>
      <c r="X16" s="385"/>
    </row>
    <row r="17" spans="2:24" ht="28.5" customHeight="1">
      <c r="B17" s="296"/>
      <c r="C17" s="528" t="s">
        <v>222</v>
      </c>
      <c r="D17" s="391">
        <v>1</v>
      </c>
      <c r="E17" s="392">
        <v>1</v>
      </c>
      <c r="F17" s="461">
        <f>SUM(D17:E17)</f>
        <v>2</v>
      </c>
      <c r="G17" s="244"/>
      <c r="H17" s="227"/>
      <c r="I17" s="227"/>
      <c r="J17" s="412"/>
      <c r="K17" s="413"/>
      <c r="L17" s="531"/>
      <c r="M17" s="412"/>
      <c r="N17" s="413"/>
      <c r="O17" s="531"/>
      <c r="P17" s="391">
        <f>+D17+G17+J17+M17</f>
        <v>1</v>
      </c>
      <c r="Q17" s="392">
        <f>+E17+H17+K17+N17</f>
        <v>1</v>
      </c>
      <c r="R17" s="461">
        <f>SUM(P17:Q17)</f>
        <v>2</v>
      </c>
      <c r="S17" s="244"/>
      <c r="T17" s="227"/>
      <c r="U17" s="412"/>
      <c r="V17" s="457">
        <f>+P17+S17</f>
        <v>1</v>
      </c>
      <c r="W17" s="392">
        <f>+Q17+T17</f>
        <v>1</v>
      </c>
      <c r="X17" s="461">
        <f>SUM(V17:W17)</f>
        <v>2</v>
      </c>
    </row>
    <row r="18" spans="2:24" ht="28.5" customHeight="1" thickBot="1">
      <c r="B18" s="295" t="s">
        <v>141</v>
      </c>
      <c r="C18" s="538" t="s">
        <v>142</v>
      </c>
      <c r="D18" s="391">
        <v>2</v>
      </c>
      <c r="E18" s="392"/>
      <c r="F18" s="400">
        <f>SUM(D18:E18)</f>
        <v>2</v>
      </c>
      <c r="G18" s="526"/>
      <c r="H18" s="527"/>
      <c r="I18" s="527"/>
      <c r="J18" s="412"/>
      <c r="K18" s="413"/>
      <c r="L18" s="536"/>
      <c r="M18" s="412"/>
      <c r="N18" s="413"/>
      <c r="O18" s="536"/>
      <c r="P18" s="391">
        <f>+D18+G18+J18+M18</f>
        <v>2</v>
      </c>
      <c r="Q18" s="392"/>
      <c r="R18" s="461">
        <f>SUM(P18:Q18)</f>
        <v>2</v>
      </c>
      <c r="S18" s="526"/>
      <c r="T18" s="527"/>
      <c r="U18" s="412"/>
      <c r="V18" s="457">
        <f>+P18+S18</f>
        <v>2</v>
      </c>
      <c r="W18" s="392"/>
      <c r="X18" s="461">
        <f>SUM(V18:W18)</f>
        <v>2</v>
      </c>
    </row>
    <row r="19" spans="2:24" ht="28.5" customHeight="1" thickBot="1">
      <c r="B19" s="296"/>
      <c r="C19" s="787" t="s">
        <v>143</v>
      </c>
      <c r="D19" s="788"/>
      <c r="E19" s="788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9"/>
    </row>
    <row r="20" spans="2:24" ht="28.5" customHeight="1">
      <c r="B20" s="296"/>
      <c r="C20" s="539" t="s">
        <v>221</v>
      </c>
      <c r="D20" s="391"/>
      <c r="E20" s="392"/>
      <c r="F20" s="401"/>
      <c r="G20" s="68"/>
      <c r="H20" s="69"/>
      <c r="I20" s="69"/>
      <c r="J20" s="68"/>
      <c r="K20" s="381"/>
      <c r="L20" s="69"/>
      <c r="M20" s="68"/>
      <c r="N20" s="69"/>
      <c r="O20" s="412"/>
      <c r="P20" s="395"/>
      <c r="Q20" s="458"/>
      <c r="R20" s="385"/>
      <c r="S20" s="244"/>
      <c r="T20" s="227"/>
      <c r="U20" s="529"/>
      <c r="V20" s="462"/>
      <c r="W20" s="458"/>
      <c r="X20" s="385"/>
    </row>
    <row r="21" spans="2:24" ht="28.5" customHeight="1" thickBot="1">
      <c r="B21" s="296"/>
      <c r="C21" s="535" t="s">
        <v>223</v>
      </c>
      <c r="D21" s="391"/>
      <c r="E21" s="392">
        <v>1</v>
      </c>
      <c r="F21" s="400">
        <f>SUM(D21:E21)</f>
        <v>1</v>
      </c>
      <c r="G21" s="526"/>
      <c r="H21" s="527"/>
      <c r="I21" s="527"/>
      <c r="J21" s="526"/>
      <c r="K21" s="537"/>
      <c r="L21" s="527"/>
      <c r="M21" s="526"/>
      <c r="N21" s="527"/>
      <c r="O21" s="412"/>
      <c r="P21" s="395"/>
      <c r="Q21" s="458">
        <f>+E21+H21+K21+N21</f>
        <v>1</v>
      </c>
      <c r="R21" s="385">
        <f>SUM(P21:Q21)</f>
        <v>1</v>
      </c>
      <c r="S21" s="526"/>
      <c r="T21" s="527"/>
      <c r="U21" s="536"/>
      <c r="V21" s="462"/>
      <c r="W21" s="458">
        <f>+Q21+T21</f>
        <v>1</v>
      </c>
      <c r="X21" s="385">
        <f>SUM(V21:W21)</f>
        <v>1</v>
      </c>
    </row>
    <row r="22" spans="2:24" ht="28.5" customHeight="1" thickBot="1">
      <c r="B22" s="296"/>
      <c r="C22" s="787" t="s">
        <v>145</v>
      </c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9"/>
    </row>
    <row r="23" spans="2:24" ht="28.5" customHeight="1">
      <c r="B23" s="295"/>
      <c r="C23" s="528" t="s">
        <v>53</v>
      </c>
      <c r="D23" s="391">
        <v>1</v>
      </c>
      <c r="E23" s="392">
        <v>2</v>
      </c>
      <c r="F23" s="401">
        <f>SUM(D23:E23)</f>
        <v>3</v>
      </c>
      <c r="G23" s="68"/>
      <c r="H23" s="69"/>
      <c r="I23" s="69"/>
      <c r="J23" s="68"/>
      <c r="K23" s="69"/>
      <c r="L23" s="69"/>
      <c r="M23" s="68"/>
      <c r="N23" s="69"/>
      <c r="O23" s="69"/>
      <c r="P23" s="391">
        <f aca="true" t="shared" si="0" ref="P23:Q25">+D23+G23+J23+M23</f>
        <v>1</v>
      </c>
      <c r="Q23" s="392">
        <f t="shared" si="0"/>
        <v>2</v>
      </c>
      <c r="R23" s="403">
        <f>SUM(P23:Q23)</f>
        <v>3</v>
      </c>
      <c r="S23" s="398">
        <v>3</v>
      </c>
      <c r="T23" s="394"/>
      <c r="U23" s="507">
        <f>SUM(S23:T23)</f>
        <v>3</v>
      </c>
      <c r="V23" s="391">
        <f aca="true" t="shared" si="1" ref="V23:W25">+P23+S23</f>
        <v>4</v>
      </c>
      <c r="W23" s="392">
        <f t="shared" si="1"/>
        <v>2</v>
      </c>
      <c r="X23" s="403">
        <f>SUM(V23:W23)</f>
        <v>6</v>
      </c>
    </row>
    <row r="24" spans="2:24" ht="28.5" customHeight="1">
      <c r="B24" s="295"/>
      <c r="C24" s="528" t="s">
        <v>146</v>
      </c>
      <c r="D24" s="391"/>
      <c r="E24" s="392">
        <v>2</v>
      </c>
      <c r="F24" s="385">
        <f>SUM(D24:E24)</f>
        <v>2</v>
      </c>
      <c r="G24" s="244"/>
      <c r="H24" s="227"/>
      <c r="I24" s="227"/>
      <c r="J24" s="244"/>
      <c r="K24" s="227"/>
      <c r="L24" s="227"/>
      <c r="M24" s="244"/>
      <c r="N24" s="227"/>
      <c r="O24" s="227"/>
      <c r="P24" s="391"/>
      <c r="Q24" s="392">
        <f t="shared" si="0"/>
        <v>2</v>
      </c>
      <c r="R24" s="385">
        <f>SUM(P24:Q24)</f>
        <v>2</v>
      </c>
      <c r="S24" s="720"/>
      <c r="T24" s="697"/>
      <c r="U24" s="412"/>
      <c r="V24" s="391"/>
      <c r="W24" s="392">
        <f t="shared" si="1"/>
        <v>2</v>
      </c>
      <c r="X24" s="385">
        <f>SUM(V24:W24)</f>
        <v>2</v>
      </c>
    </row>
    <row r="25" spans="2:24" ht="28.5" customHeight="1">
      <c r="B25" s="297" t="s">
        <v>144</v>
      </c>
      <c r="C25" s="540" t="s">
        <v>147</v>
      </c>
      <c r="D25" s="391">
        <v>1</v>
      </c>
      <c r="E25" s="392">
        <v>1</v>
      </c>
      <c r="F25" s="385">
        <f>SUM(D25:E25)</f>
        <v>2</v>
      </c>
      <c r="G25" s="244"/>
      <c r="H25" s="227"/>
      <c r="I25" s="227"/>
      <c r="J25" s="244"/>
      <c r="K25" s="227"/>
      <c r="L25" s="227"/>
      <c r="M25" s="244"/>
      <c r="N25" s="227"/>
      <c r="O25" s="227"/>
      <c r="P25" s="391">
        <f t="shared" si="0"/>
        <v>1</v>
      </c>
      <c r="Q25" s="392">
        <f t="shared" si="0"/>
        <v>1</v>
      </c>
      <c r="R25" s="385">
        <f>SUM(P25:Q25)</f>
        <v>2</v>
      </c>
      <c r="S25" s="720">
        <v>4</v>
      </c>
      <c r="T25" s="697"/>
      <c r="U25" s="507">
        <f>SUM(S25:T25)</f>
        <v>4</v>
      </c>
      <c r="V25" s="391">
        <f t="shared" si="1"/>
        <v>5</v>
      </c>
      <c r="W25" s="392">
        <f t="shared" si="1"/>
        <v>1</v>
      </c>
      <c r="X25" s="385">
        <f>SUM(V25:W25)</f>
        <v>6</v>
      </c>
    </row>
    <row r="26" spans="2:24" ht="28.5" customHeight="1" thickBot="1">
      <c r="B26" s="295"/>
      <c r="C26" s="541" t="s">
        <v>148</v>
      </c>
      <c r="D26" s="391"/>
      <c r="E26" s="392"/>
      <c r="F26" s="525"/>
      <c r="G26" s="526"/>
      <c r="H26" s="527"/>
      <c r="I26" s="527"/>
      <c r="J26" s="526"/>
      <c r="K26" s="527"/>
      <c r="L26" s="527"/>
      <c r="M26" s="526"/>
      <c r="N26" s="527"/>
      <c r="O26" s="527"/>
      <c r="P26" s="391"/>
      <c r="Q26" s="392"/>
      <c r="R26" s="402"/>
      <c r="S26" s="721"/>
      <c r="T26" s="698"/>
      <c r="U26" s="412"/>
      <c r="V26" s="391"/>
      <c r="W26" s="392"/>
      <c r="X26" s="402"/>
    </row>
    <row r="27" spans="2:24" ht="28.5" customHeight="1" thickBot="1">
      <c r="B27" s="295"/>
      <c r="C27" s="787" t="s">
        <v>318</v>
      </c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9"/>
    </row>
    <row r="28" spans="2:24" ht="28.5" customHeight="1">
      <c r="B28" s="295"/>
      <c r="C28" s="528" t="s">
        <v>221</v>
      </c>
      <c r="D28" s="738"/>
      <c r="E28" s="739">
        <v>2</v>
      </c>
      <c r="F28" s="742">
        <v>2</v>
      </c>
      <c r="G28" s="68"/>
      <c r="H28" s="69"/>
      <c r="I28" s="69"/>
      <c r="J28" s="68"/>
      <c r="K28" s="69"/>
      <c r="L28" s="69"/>
      <c r="M28" s="68"/>
      <c r="N28" s="69"/>
      <c r="O28" s="69"/>
      <c r="P28" s="68"/>
      <c r="Q28" s="739">
        <v>2</v>
      </c>
      <c r="R28" s="739">
        <v>2</v>
      </c>
      <c r="S28" s="68"/>
      <c r="T28" s="69"/>
      <c r="U28" s="69"/>
      <c r="V28" s="68"/>
      <c r="W28" s="739">
        <v>2</v>
      </c>
      <c r="X28" s="739">
        <v>2</v>
      </c>
    </row>
    <row r="29" spans="2:24" ht="28.5" customHeight="1">
      <c r="B29" s="295"/>
      <c r="C29" s="528" t="s">
        <v>223</v>
      </c>
      <c r="D29" s="579"/>
      <c r="E29" s="580"/>
      <c r="F29" s="743"/>
      <c r="G29" s="244"/>
      <c r="H29" s="227"/>
      <c r="I29" s="227"/>
      <c r="J29" s="244"/>
      <c r="K29" s="227"/>
      <c r="L29" s="227"/>
      <c r="M29" s="244"/>
      <c r="N29" s="227"/>
      <c r="O29" s="227"/>
      <c r="P29" s="244"/>
      <c r="Q29" s="227"/>
      <c r="R29" s="227"/>
      <c r="S29" s="244"/>
      <c r="T29" s="227"/>
      <c r="U29" s="227"/>
      <c r="V29" s="244"/>
      <c r="W29" s="227"/>
      <c r="X29" s="227"/>
    </row>
    <row r="30" spans="2:24" ht="28.5" customHeight="1">
      <c r="B30" s="295"/>
      <c r="C30" s="540" t="s">
        <v>146</v>
      </c>
      <c r="D30" s="395"/>
      <c r="E30" s="697"/>
      <c r="F30" s="744"/>
      <c r="G30" s="579"/>
      <c r="H30" s="580"/>
      <c r="I30" s="580"/>
      <c r="J30" s="579"/>
      <c r="K30" s="580"/>
      <c r="L30" s="580"/>
      <c r="M30" s="579"/>
      <c r="N30" s="580"/>
      <c r="O30" s="580"/>
      <c r="P30" s="581"/>
      <c r="Q30" s="582"/>
      <c r="R30" s="579"/>
      <c r="S30" s="579"/>
      <c r="T30" s="580"/>
      <c r="U30" s="580"/>
      <c r="V30" s="579"/>
      <c r="W30" s="580"/>
      <c r="X30" s="580"/>
    </row>
    <row r="31" spans="2:24" ht="28.5" customHeight="1" thickBot="1">
      <c r="B31" s="295"/>
      <c r="C31" s="541" t="s">
        <v>153</v>
      </c>
      <c r="D31" s="719"/>
      <c r="E31" s="698">
        <v>1</v>
      </c>
      <c r="F31" s="744">
        <f>+D31+E31</f>
        <v>1</v>
      </c>
      <c r="G31" s="583"/>
      <c r="H31" s="584"/>
      <c r="I31" s="584"/>
      <c r="J31" s="583"/>
      <c r="K31" s="584"/>
      <c r="L31" s="584"/>
      <c r="M31" s="583"/>
      <c r="N31" s="584"/>
      <c r="O31" s="584"/>
      <c r="P31" s="583"/>
      <c r="Q31" s="585">
        <f>+E31</f>
        <v>1</v>
      </c>
      <c r="R31" s="583">
        <f>+F31</f>
        <v>1</v>
      </c>
      <c r="S31" s="583"/>
      <c r="T31" s="584"/>
      <c r="U31" s="584"/>
      <c r="V31" s="579"/>
      <c r="W31" s="580">
        <f>+Q31</f>
        <v>1</v>
      </c>
      <c r="X31" s="580">
        <f>+V31+W31</f>
        <v>1</v>
      </c>
    </row>
    <row r="32" spans="2:24" ht="28.5" customHeight="1" thickBot="1">
      <c r="B32" s="295"/>
      <c r="C32" s="787" t="s">
        <v>319</v>
      </c>
      <c r="D32" s="788"/>
      <c r="E32" s="788"/>
      <c r="F32" s="788"/>
      <c r="G32" s="788"/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9"/>
    </row>
    <row r="33" spans="2:24" ht="28.5" customHeight="1">
      <c r="B33" s="295"/>
      <c r="C33" s="528" t="s">
        <v>147</v>
      </c>
      <c r="D33" s="391"/>
      <c r="E33" s="392"/>
      <c r="F33" s="401"/>
      <c r="G33" s="68"/>
      <c r="H33" s="69"/>
      <c r="I33" s="69"/>
      <c r="J33" s="68"/>
      <c r="K33" s="69"/>
      <c r="L33" s="69"/>
      <c r="M33" s="68"/>
      <c r="N33" s="69"/>
      <c r="O33" s="69"/>
      <c r="P33" s="391"/>
      <c r="Q33" s="392"/>
      <c r="R33" s="403"/>
      <c r="S33" s="456"/>
      <c r="T33" s="392"/>
      <c r="U33" s="403"/>
      <c r="V33" s="391"/>
      <c r="W33" s="392"/>
      <c r="X33" s="403"/>
    </row>
    <row r="34" spans="2:24" ht="28.5" customHeight="1">
      <c r="B34" s="295"/>
      <c r="C34" s="528" t="s">
        <v>148</v>
      </c>
      <c r="D34" s="391"/>
      <c r="E34" s="392"/>
      <c r="F34" s="385"/>
      <c r="G34" s="244"/>
      <c r="H34" s="227"/>
      <c r="I34" s="227"/>
      <c r="J34" s="244"/>
      <c r="K34" s="227"/>
      <c r="L34" s="227"/>
      <c r="M34" s="244"/>
      <c r="N34" s="227"/>
      <c r="O34" s="227"/>
      <c r="P34" s="391"/>
      <c r="Q34" s="392"/>
      <c r="R34" s="403"/>
      <c r="S34" s="244"/>
      <c r="T34" s="227"/>
      <c r="U34" s="227"/>
      <c r="V34" s="391"/>
      <c r="W34" s="392"/>
      <c r="X34" s="403"/>
    </row>
    <row r="35" spans="2:24" ht="28.5" customHeight="1">
      <c r="B35" s="295"/>
      <c r="C35" s="540" t="s">
        <v>240</v>
      </c>
      <c r="D35" s="391"/>
      <c r="E35" s="392"/>
      <c r="F35" s="385"/>
      <c r="G35" s="244"/>
      <c r="H35" s="227"/>
      <c r="I35" s="227"/>
      <c r="J35" s="244"/>
      <c r="K35" s="227"/>
      <c r="L35" s="227"/>
      <c r="M35" s="244"/>
      <c r="N35" s="227"/>
      <c r="O35" s="227"/>
      <c r="P35" s="391"/>
      <c r="Q35" s="392"/>
      <c r="R35" s="403"/>
      <c r="S35" s="70"/>
      <c r="T35" s="71"/>
      <c r="U35" s="71"/>
      <c r="V35" s="391"/>
      <c r="W35" s="392"/>
      <c r="X35" s="403"/>
    </row>
    <row r="36" spans="2:24" ht="28.5" customHeight="1" thickBot="1">
      <c r="B36" s="295"/>
      <c r="C36" s="541" t="s">
        <v>320</v>
      </c>
      <c r="D36" s="391"/>
      <c r="E36" s="392"/>
      <c r="F36" s="400"/>
      <c r="G36" s="526"/>
      <c r="H36" s="527"/>
      <c r="I36" s="527"/>
      <c r="J36" s="526"/>
      <c r="K36" s="527"/>
      <c r="L36" s="527"/>
      <c r="M36" s="526"/>
      <c r="N36" s="527"/>
      <c r="O36" s="527"/>
      <c r="P36" s="391"/>
      <c r="Q36" s="392"/>
      <c r="R36" s="403"/>
      <c r="S36" s="245"/>
      <c r="T36" s="542"/>
      <c r="U36" s="542"/>
      <c r="V36" s="391"/>
      <c r="W36" s="392"/>
      <c r="X36" s="403"/>
    </row>
    <row r="37" spans="2:24" ht="28.5" customHeight="1" thickBot="1">
      <c r="B37" s="295"/>
      <c r="C37" s="787" t="s">
        <v>321</v>
      </c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788"/>
      <c r="X37" s="789"/>
    </row>
    <row r="38" spans="2:24" ht="28.5" customHeight="1" thickBot="1">
      <c r="B38" s="295"/>
      <c r="C38" s="528"/>
      <c r="D38" s="391"/>
      <c r="E38" s="392"/>
      <c r="F38" s="401"/>
      <c r="G38" s="526"/>
      <c r="H38" s="527"/>
      <c r="I38" s="527"/>
      <c r="J38" s="526"/>
      <c r="K38" s="527"/>
      <c r="L38" s="527"/>
      <c r="M38" s="526"/>
      <c r="N38" s="527"/>
      <c r="O38" s="526"/>
      <c r="P38" s="391"/>
      <c r="Q38" s="392"/>
      <c r="R38" s="403"/>
      <c r="S38" s="456"/>
      <c r="T38" s="392"/>
      <c r="U38" s="403"/>
      <c r="V38" s="391"/>
      <c r="W38" s="392"/>
      <c r="X38" s="403"/>
    </row>
    <row r="39" spans="2:24" ht="28.5" customHeight="1" thickBot="1">
      <c r="B39" s="295"/>
      <c r="C39" s="787"/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9"/>
    </row>
    <row r="40" spans="2:24" ht="28.5" customHeight="1">
      <c r="B40" s="295"/>
      <c r="C40" s="539" t="s">
        <v>35</v>
      </c>
      <c r="D40" s="391">
        <v>1</v>
      </c>
      <c r="E40" s="392">
        <v>2</v>
      </c>
      <c r="F40" s="401">
        <f>SUM(D40:E40)</f>
        <v>3</v>
      </c>
      <c r="G40" s="68"/>
      <c r="H40" s="69"/>
      <c r="I40" s="69"/>
      <c r="J40" s="68"/>
      <c r="K40" s="69"/>
      <c r="L40" s="69"/>
      <c r="M40" s="68"/>
      <c r="N40" s="69"/>
      <c r="O40" s="529"/>
      <c r="P40" s="391">
        <f>+D40+G40+J40+M40</f>
        <v>1</v>
      </c>
      <c r="Q40" s="392">
        <f>+E40+H40+K40+N40</f>
        <v>2</v>
      </c>
      <c r="R40" s="403">
        <f>SUM(P40:Q40)</f>
        <v>3</v>
      </c>
      <c r="S40" s="456">
        <v>3</v>
      </c>
      <c r="T40" s="392">
        <v>2</v>
      </c>
      <c r="U40" s="403">
        <f>SUM(S40:T40)</f>
        <v>5</v>
      </c>
      <c r="V40" s="391">
        <f>+P40+S40</f>
        <v>4</v>
      </c>
      <c r="W40" s="392">
        <f>+Q40+T40</f>
        <v>4</v>
      </c>
      <c r="X40" s="403">
        <f>SUM(V40:W40)</f>
        <v>8</v>
      </c>
    </row>
    <row r="41" spans="2:24" ht="28.5" customHeight="1" thickBot="1">
      <c r="B41" s="295"/>
      <c r="C41" s="543" t="s">
        <v>36</v>
      </c>
      <c r="D41" s="391">
        <v>2</v>
      </c>
      <c r="E41" s="392">
        <v>1</v>
      </c>
      <c r="F41" s="525">
        <f>SUM(D41:E41)</f>
        <v>3</v>
      </c>
      <c r="G41" s="526"/>
      <c r="H41" s="527"/>
      <c r="I41" s="527"/>
      <c r="J41" s="526"/>
      <c r="K41" s="527"/>
      <c r="L41" s="527"/>
      <c r="M41" s="526"/>
      <c r="N41" s="527"/>
      <c r="O41" s="526"/>
      <c r="P41" s="391">
        <f>+D41+G41+J41+M41</f>
        <v>2</v>
      </c>
      <c r="Q41" s="392">
        <f>+E41+H41+K41+N41</f>
        <v>1</v>
      </c>
      <c r="R41" s="402">
        <f>SUM(P41:Q41)</f>
        <v>3</v>
      </c>
      <c r="S41" s="455">
        <v>1</v>
      </c>
      <c r="T41" s="460">
        <v>1</v>
      </c>
      <c r="U41" s="402">
        <f>SUM(S41:T41)</f>
        <v>2</v>
      </c>
      <c r="V41" s="391">
        <f>+P41+S41</f>
        <v>3</v>
      </c>
      <c r="W41" s="392">
        <f>+Q41+T41</f>
        <v>2</v>
      </c>
      <c r="X41" s="402">
        <f>SUM(V41:W41)</f>
        <v>5</v>
      </c>
    </row>
    <row r="42" spans="2:24" ht="28.5" customHeight="1" thickBot="1">
      <c r="B42" s="295"/>
      <c r="C42" s="787" t="s">
        <v>150</v>
      </c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9"/>
    </row>
    <row r="43" spans="2:24" ht="28.5" customHeight="1">
      <c r="B43" s="298" t="s">
        <v>149</v>
      </c>
      <c r="C43" s="309" t="s">
        <v>151</v>
      </c>
      <c r="D43" s="244"/>
      <c r="E43" s="227"/>
      <c r="F43" s="69"/>
      <c r="G43" s="244"/>
      <c r="H43" s="227"/>
      <c r="I43" s="69"/>
      <c r="J43" s="244"/>
      <c r="K43" s="227"/>
      <c r="L43" s="69"/>
      <c r="M43" s="244"/>
      <c r="N43" s="227"/>
      <c r="O43" s="69"/>
      <c r="P43" s="244"/>
      <c r="Q43" s="227"/>
      <c r="R43" s="69"/>
      <c r="S43" s="244"/>
      <c r="T43" s="227"/>
      <c r="U43" s="69"/>
      <c r="V43" s="244"/>
      <c r="W43" s="227"/>
      <c r="X43" s="69"/>
    </row>
    <row r="44" spans="2:24" ht="28.5" customHeight="1">
      <c r="B44" s="298"/>
      <c r="C44" s="307" t="s">
        <v>44</v>
      </c>
      <c r="D44" s="244"/>
      <c r="E44" s="227"/>
      <c r="F44" s="227"/>
      <c r="G44" s="244"/>
      <c r="H44" s="227"/>
      <c r="I44" s="227"/>
      <c r="J44" s="244"/>
      <c r="K44" s="227"/>
      <c r="L44" s="227"/>
      <c r="M44" s="244"/>
      <c r="N44" s="227"/>
      <c r="O44" s="227"/>
      <c r="P44" s="244"/>
      <c r="Q44" s="227"/>
      <c r="R44" s="227"/>
      <c r="S44" s="244"/>
      <c r="T44" s="227"/>
      <c r="U44" s="227"/>
      <c r="V44" s="244"/>
      <c r="W44" s="227"/>
      <c r="X44" s="227"/>
    </row>
    <row r="45" spans="2:24" ht="28.5" customHeight="1">
      <c r="B45" s="298"/>
      <c r="C45" s="307" t="s">
        <v>50</v>
      </c>
      <c r="D45" s="244"/>
      <c r="E45" s="227"/>
      <c r="F45" s="71"/>
      <c r="G45" s="244"/>
      <c r="H45" s="227"/>
      <c r="I45" s="71"/>
      <c r="J45" s="244"/>
      <c r="K45" s="227"/>
      <c r="L45" s="71"/>
      <c r="M45" s="244"/>
      <c r="N45" s="227"/>
      <c r="O45" s="71"/>
      <c r="P45" s="244"/>
      <c r="Q45" s="227"/>
      <c r="R45" s="71"/>
      <c r="S45" s="244"/>
      <c r="T45" s="227"/>
      <c r="U45" s="71"/>
      <c r="V45" s="244"/>
      <c r="W45" s="227"/>
      <c r="X45" s="71"/>
    </row>
    <row r="46" spans="2:24" ht="28.5" customHeight="1">
      <c r="B46" s="298"/>
      <c r="C46" s="307" t="s">
        <v>152</v>
      </c>
      <c r="D46" s="579">
        <v>1</v>
      </c>
      <c r="E46" s="227"/>
      <c r="F46" s="385">
        <v>1</v>
      </c>
      <c r="G46" s="244"/>
      <c r="H46" s="227"/>
      <c r="I46" s="533"/>
      <c r="J46" s="244"/>
      <c r="K46" s="227"/>
      <c r="L46" s="533"/>
      <c r="M46" s="244"/>
      <c r="N46" s="227"/>
      <c r="O46" s="533"/>
      <c r="P46" s="579">
        <v>1</v>
      </c>
      <c r="Q46" s="580"/>
      <c r="R46" s="740">
        <v>1</v>
      </c>
      <c r="S46" s="244"/>
      <c r="T46" s="227"/>
      <c r="U46" s="533"/>
      <c r="V46" s="579">
        <v>1</v>
      </c>
      <c r="W46" s="227"/>
      <c r="X46" s="741">
        <v>1</v>
      </c>
    </row>
    <row r="47" spans="2:24" ht="28.5" customHeight="1" thickBot="1">
      <c r="B47" s="298"/>
      <c r="C47" s="310" t="s">
        <v>240</v>
      </c>
      <c r="D47" s="396">
        <v>1</v>
      </c>
      <c r="E47" s="397"/>
      <c r="F47" s="507">
        <f>+D47+E47</f>
        <v>1</v>
      </c>
      <c r="G47" s="244"/>
      <c r="H47" s="227"/>
      <c r="I47" s="227"/>
      <c r="J47" s="244"/>
      <c r="K47" s="227"/>
      <c r="L47" s="227"/>
      <c r="M47" s="244"/>
      <c r="N47" s="227"/>
      <c r="O47" s="227"/>
      <c r="P47" s="396">
        <f>+D47+G47+J47+M47</f>
        <v>1</v>
      </c>
      <c r="Q47" s="397"/>
      <c r="R47" s="400">
        <f>SUM(P47:Q47)</f>
        <v>1</v>
      </c>
      <c r="S47" s="244"/>
      <c r="T47" s="227"/>
      <c r="U47" s="533"/>
      <c r="V47" s="396">
        <f>+P47+S47</f>
        <v>1</v>
      </c>
      <c r="W47" s="397"/>
      <c r="X47" s="400">
        <f>SUM(V47:W47)</f>
        <v>1</v>
      </c>
    </row>
    <row r="48" spans="2:24" ht="28.5" customHeight="1" thickBot="1">
      <c r="B48" s="295"/>
      <c r="C48" s="787" t="s">
        <v>153</v>
      </c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9"/>
    </row>
    <row r="49" spans="2:24" ht="28.5" customHeight="1" thickBot="1">
      <c r="B49" s="295"/>
      <c r="C49" s="308" t="s">
        <v>153</v>
      </c>
      <c r="D49" s="701"/>
      <c r="E49" s="702"/>
      <c r="F49" s="544"/>
      <c r="G49" s="244"/>
      <c r="H49" s="227"/>
      <c r="I49" s="227"/>
      <c r="J49" s="244"/>
      <c r="K49" s="227"/>
      <c r="L49" s="227"/>
      <c r="M49" s="244"/>
      <c r="N49" s="227"/>
      <c r="O49" s="227"/>
      <c r="P49" s="463"/>
      <c r="Q49" s="464"/>
      <c r="R49" s="402"/>
      <c r="S49" s="244"/>
      <c r="T49" s="227"/>
      <c r="U49" s="227"/>
      <c r="V49" s="459"/>
      <c r="W49" s="460"/>
      <c r="X49" s="402"/>
    </row>
    <row r="50" spans="2:24" ht="28.5" customHeight="1" thickBot="1">
      <c r="B50" s="298"/>
      <c r="C50" s="787" t="s">
        <v>241</v>
      </c>
      <c r="D50" s="788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9"/>
    </row>
    <row r="51" spans="2:24" ht="28.5" customHeight="1">
      <c r="B51" s="295"/>
      <c r="C51" s="309" t="s">
        <v>241</v>
      </c>
      <c r="D51" s="398">
        <v>2</v>
      </c>
      <c r="E51" s="399">
        <v>3</v>
      </c>
      <c r="F51" s="401">
        <f>SUM(D51:E51)</f>
        <v>5</v>
      </c>
      <c r="G51" s="68"/>
      <c r="H51" s="69"/>
      <c r="I51" s="69"/>
      <c r="J51" s="68"/>
      <c r="K51" s="69"/>
      <c r="L51" s="69"/>
      <c r="M51" s="68"/>
      <c r="N51" s="69"/>
      <c r="O51" s="69"/>
      <c r="P51" s="393">
        <f>+D51+G51+J51+M51</f>
        <v>2</v>
      </c>
      <c r="Q51" s="394">
        <f>+E51+H51+K51+N51</f>
        <v>3</v>
      </c>
      <c r="R51" s="401">
        <f>SUM(P51:Q51)</f>
        <v>5</v>
      </c>
      <c r="S51" s="244"/>
      <c r="T51" s="227"/>
      <c r="U51" s="533"/>
      <c r="V51" s="393">
        <f>+P51+S51</f>
        <v>2</v>
      </c>
      <c r="W51" s="394">
        <f>+Q51+T51</f>
        <v>3</v>
      </c>
      <c r="X51" s="401">
        <f>SUM(V51:W51)</f>
        <v>5</v>
      </c>
    </row>
    <row r="52" spans="2:24" ht="28.5" customHeight="1">
      <c r="B52" s="295"/>
      <c r="C52" s="307" t="s">
        <v>136</v>
      </c>
      <c r="D52" s="244"/>
      <c r="E52" s="227"/>
      <c r="F52" s="71"/>
      <c r="G52" s="244"/>
      <c r="H52" s="227"/>
      <c r="I52" s="71"/>
      <c r="J52" s="244"/>
      <c r="K52" s="227"/>
      <c r="L52" s="71"/>
      <c r="M52" s="244"/>
      <c r="N52" s="227"/>
      <c r="O52" s="71"/>
      <c r="P52" s="244"/>
      <c r="Q52" s="227"/>
      <c r="R52" s="71"/>
      <c r="S52" s="244"/>
      <c r="T52" s="227"/>
      <c r="U52" s="533"/>
      <c r="V52" s="244"/>
      <c r="W52" s="227"/>
      <c r="X52" s="71"/>
    </row>
    <row r="53" spans="2:24" ht="28.5" customHeight="1" thickBot="1">
      <c r="B53" s="295"/>
      <c r="C53" s="310" t="s">
        <v>136</v>
      </c>
      <c r="D53" s="244"/>
      <c r="E53" s="227"/>
      <c r="F53" s="533"/>
      <c r="G53" s="70"/>
      <c r="H53" s="71"/>
      <c r="I53" s="745"/>
      <c r="J53" s="70"/>
      <c r="K53" s="71"/>
      <c r="L53" s="745"/>
      <c r="M53" s="244"/>
      <c r="N53" s="227"/>
      <c r="O53" s="533"/>
      <c r="P53" s="244"/>
      <c r="Q53" s="227"/>
      <c r="R53" s="533"/>
      <c r="S53" s="244"/>
      <c r="T53" s="227"/>
      <c r="U53" s="533"/>
      <c r="V53" s="244"/>
      <c r="W53" s="227"/>
      <c r="X53" s="533"/>
    </row>
    <row r="54" spans="2:24" ht="28.5" customHeight="1" thickBot="1">
      <c r="B54" s="299"/>
      <c r="C54" s="465" t="s">
        <v>20</v>
      </c>
      <c r="D54" s="305">
        <f>SUM(D8:D53)</f>
        <v>22</v>
      </c>
      <c r="E54" s="305">
        <f>SUM(E8:E53)</f>
        <v>22</v>
      </c>
      <c r="F54" s="305">
        <f>+D54+E54</f>
        <v>44</v>
      </c>
      <c r="G54" s="746"/>
      <c r="H54" s="747"/>
      <c r="I54" s="748"/>
      <c r="J54" s="746"/>
      <c r="K54" s="747"/>
      <c r="L54" s="748"/>
      <c r="M54" s="306">
        <f>SUM(M8:M53)</f>
        <v>23</v>
      </c>
      <c r="N54" s="306">
        <f>SUM(N8:N53)</f>
        <v>24</v>
      </c>
      <c r="O54" s="306">
        <f>+M54+N54</f>
        <v>47</v>
      </c>
      <c r="P54" s="305">
        <f>SUM(P8:P53)</f>
        <v>45</v>
      </c>
      <c r="Q54" s="305">
        <f>SUM(Q8:Q53)</f>
        <v>46</v>
      </c>
      <c r="R54" s="305">
        <f>+P54+Q54</f>
        <v>91</v>
      </c>
      <c r="S54" s="306">
        <f>SUM(S8:S53)</f>
        <v>13</v>
      </c>
      <c r="T54" s="306">
        <f>SUM(T8:T53)</f>
        <v>7</v>
      </c>
      <c r="U54" s="306">
        <f>+S54+T54</f>
        <v>20</v>
      </c>
      <c r="V54" s="306">
        <f>SUM(V8:V53)</f>
        <v>58</v>
      </c>
      <c r="W54" s="306">
        <f>SUM(W8:W53)</f>
        <v>53</v>
      </c>
      <c r="X54" s="306">
        <f>+V54+W54</f>
        <v>111</v>
      </c>
    </row>
    <row r="55" spans="2:25" ht="29.25" customHeight="1">
      <c r="B55" s="320"/>
      <c r="C55" s="339"/>
      <c r="D55" s="340"/>
      <c r="E55" s="340"/>
      <c r="F55" s="340"/>
      <c r="G55" s="340"/>
      <c r="H55" s="341"/>
      <c r="I55" s="341"/>
      <c r="J55" s="341"/>
      <c r="K55" s="341"/>
      <c r="L55" s="341"/>
      <c r="M55" s="341"/>
      <c r="N55" s="341"/>
      <c r="O55" s="341"/>
      <c r="P55" s="340"/>
      <c r="Q55" s="340"/>
      <c r="R55" s="340"/>
      <c r="S55" s="341"/>
      <c r="T55" s="341"/>
      <c r="U55" s="341"/>
      <c r="V55" s="341"/>
      <c r="W55" s="341"/>
      <c r="X55" s="341"/>
      <c r="Y55" s="342"/>
    </row>
    <row r="56" spans="2:25" ht="21.75" customHeight="1">
      <c r="B56" s="320"/>
      <c r="C56" s="790" t="s">
        <v>10</v>
      </c>
      <c r="D56" s="790"/>
      <c r="E56" s="790"/>
      <c r="F56" s="790"/>
      <c r="G56" s="790"/>
      <c r="H56" s="790"/>
      <c r="I56" s="790"/>
      <c r="J56" s="790"/>
      <c r="K56" s="790"/>
      <c r="L56" s="790"/>
      <c r="M56" s="790"/>
      <c r="N56" s="790"/>
      <c r="O56" s="790"/>
      <c r="P56" s="790"/>
      <c r="Q56" s="790"/>
      <c r="R56" s="790"/>
      <c r="S56" s="790"/>
      <c r="T56" s="790"/>
      <c r="U56" s="790"/>
      <c r="V56" s="790"/>
      <c r="W56" s="790"/>
      <c r="X56" s="790"/>
      <c r="Y56" s="790"/>
    </row>
    <row r="57" spans="2:26" s="149" customFormat="1" ht="21.75" customHeight="1">
      <c r="B57" s="320"/>
      <c r="C57" s="790" t="s">
        <v>0</v>
      </c>
      <c r="D57" s="790"/>
      <c r="E57" s="790"/>
      <c r="F57" s="790"/>
      <c r="G57" s="790"/>
      <c r="H57" s="790"/>
      <c r="I57" s="790"/>
      <c r="J57" s="790"/>
      <c r="K57" s="790"/>
      <c r="L57" s="790"/>
      <c r="M57" s="790"/>
      <c r="N57" s="790"/>
      <c r="O57" s="790"/>
      <c r="P57" s="790"/>
      <c r="Q57" s="790"/>
      <c r="R57" s="790"/>
      <c r="S57" s="790"/>
      <c r="T57" s="790"/>
      <c r="U57" s="790"/>
      <c r="V57" s="790"/>
      <c r="W57" s="790"/>
      <c r="X57" s="790"/>
      <c r="Y57" s="790"/>
      <c r="Z57"/>
    </row>
    <row r="58" spans="2:26" s="149" customFormat="1" ht="21.75" customHeight="1" thickBot="1">
      <c r="B58" s="321"/>
      <c r="C58" s="790" t="s">
        <v>361</v>
      </c>
      <c r="D58" s="790"/>
      <c r="E58" s="790"/>
      <c r="F58" s="790"/>
      <c r="G58" s="790"/>
      <c r="H58" s="790"/>
      <c r="I58" s="790"/>
      <c r="J58" s="790"/>
      <c r="K58" s="790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0"/>
      <c r="W58" s="790"/>
      <c r="X58" s="790"/>
      <c r="Y58" s="790"/>
      <c r="Z58"/>
    </row>
    <row r="59" spans="2:26" s="149" customFormat="1" ht="30" customHeight="1" thickBot="1">
      <c r="B59" s="448" t="s">
        <v>16</v>
      </c>
      <c r="C59" s="449"/>
      <c r="D59" s="803" t="s">
        <v>18</v>
      </c>
      <c r="E59" s="804"/>
      <c r="F59" s="804"/>
      <c r="G59" s="804"/>
      <c r="H59" s="804"/>
      <c r="I59" s="804"/>
      <c r="J59" s="804"/>
      <c r="K59" s="804"/>
      <c r="L59" s="804"/>
      <c r="M59" s="804"/>
      <c r="N59" s="804"/>
      <c r="O59" s="804"/>
      <c r="P59" s="804"/>
      <c r="Q59" s="804"/>
      <c r="R59" s="805"/>
      <c r="S59" s="795" t="s">
        <v>19</v>
      </c>
      <c r="T59" s="795"/>
      <c r="U59" s="796"/>
      <c r="V59" s="792" t="s">
        <v>22</v>
      </c>
      <c r="W59" s="793"/>
      <c r="X59" s="794"/>
      <c r="Y59"/>
      <c r="Z59"/>
    </row>
    <row r="60" spans="2:26" s="149" customFormat="1" ht="30" customHeight="1" thickBot="1">
      <c r="B60" s="344" t="s">
        <v>17</v>
      </c>
      <c r="C60" s="345"/>
      <c r="D60" s="800" t="s">
        <v>27</v>
      </c>
      <c r="E60" s="801"/>
      <c r="F60" s="802"/>
      <c r="G60" s="800" t="s">
        <v>26</v>
      </c>
      <c r="H60" s="801"/>
      <c r="I60" s="806"/>
      <c r="J60" s="800" t="s">
        <v>237</v>
      </c>
      <c r="K60" s="801"/>
      <c r="L60" s="806"/>
      <c r="M60" s="800" t="s">
        <v>236</v>
      </c>
      <c r="N60" s="801"/>
      <c r="O60" s="806"/>
      <c r="P60" s="800" t="s">
        <v>20</v>
      </c>
      <c r="Q60" s="801"/>
      <c r="R60" s="802"/>
      <c r="S60" s="797"/>
      <c r="T60" s="798"/>
      <c r="U60" s="799"/>
      <c r="V60" s="800" t="s">
        <v>20</v>
      </c>
      <c r="W60" s="801"/>
      <c r="X60" s="802"/>
      <c r="Y60"/>
      <c r="Z60"/>
    </row>
    <row r="61" spans="2:26" s="149" customFormat="1" ht="30" customHeight="1" thickBot="1">
      <c r="B61" s="346"/>
      <c r="C61" s="454" t="s">
        <v>21</v>
      </c>
      <c r="D61" s="450" t="s">
        <v>5</v>
      </c>
      <c r="E61" s="354" t="s">
        <v>6</v>
      </c>
      <c r="F61" s="348" t="s">
        <v>7</v>
      </c>
      <c r="G61" s="450" t="s">
        <v>5</v>
      </c>
      <c r="H61" s="354" t="s">
        <v>6</v>
      </c>
      <c r="I61" s="348" t="s">
        <v>7</v>
      </c>
      <c r="J61" s="450" t="s">
        <v>5</v>
      </c>
      <c r="K61" s="355" t="s">
        <v>6</v>
      </c>
      <c r="L61" s="452" t="s">
        <v>7</v>
      </c>
      <c r="M61" s="450" t="s">
        <v>5</v>
      </c>
      <c r="N61" s="355" t="s">
        <v>6</v>
      </c>
      <c r="O61" s="452" t="s">
        <v>7</v>
      </c>
      <c r="P61" s="450" t="s">
        <v>5</v>
      </c>
      <c r="Q61" s="354" t="s">
        <v>6</v>
      </c>
      <c r="R61" s="348" t="s">
        <v>7</v>
      </c>
      <c r="S61" s="451" t="s">
        <v>5</v>
      </c>
      <c r="T61" s="354" t="s">
        <v>6</v>
      </c>
      <c r="U61" s="348" t="s">
        <v>7</v>
      </c>
      <c r="V61" s="450" t="s">
        <v>5</v>
      </c>
      <c r="W61" s="354" t="s">
        <v>6</v>
      </c>
      <c r="X61" s="356" t="s">
        <v>7</v>
      </c>
      <c r="Y61"/>
      <c r="Z61"/>
    </row>
    <row r="62" spans="2:26" s="149" customFormat="1" ht="30.75" customHeight="1">
      <c r="B62" s="295"/>
      <c r="C62" s="317" t="s">
        <v>313</v>
      </c>
      <c r="D62" s="731">
        <v>1</v>
      </c>
      <c r="E62" s="732">
        <v>1</v>
      </c>
      <c r="F62" s="466">
        <f>SUM(D62:E62)</f>
        <v>2</v>
      </c>
      <c r="G62" s="545"/>
      <c r="H62" s="546"/>
      <c r="I62" s="472"/>
      <c r="J62" s="545"/>
      <c r="K62" s="546"/>
      <c r="L62" s="472"/>
      <c r="M62" s="712"/>
      <c r="N62" s="713"/>
      <c r="O62" s="472"/>
      <c r="P62" s="493">
        <f>+D62+G62+J62+M62</f>
        <v>1</v>
      </c>
      <c r="Q62" s="547">
        <f>+E62+H62+K62+N62</f>
        <v>1</v>
      </c>
      <c r="R62" s="466">
        <f>SUM(P62:Q62)</f>
        <v>2</v>
      </c>
      <c r="S62" s="731"/>
      <c r="T62" s="732"/>
      <c r="U62" s="472"/>
      <c r="V62" s="493">
        <f>+P62+S62</f>
        <v>1</v>
      </c>
      <c r="W62" s="494">
        <f>+Q62+T62</f>
        <v>1</v>
      </c>
      <c r="X62" s="466">
        <f>SUM(V62:W62)</f>
        <v>2</v>
      </c>
      <c r="Y62"/>
      <c r="Z62"/>
    </row>
    <row r="63" spans="2:26" s="149" customFormat="1" ht="30.75" customHeight="1">
      <c r="B63" s="295"/>
      <c r="C63" s="316" t="s">
        <v>248</v>
      </c>
      <c r="D63" s="696">
        <v>2</v>
      </c>
      <c r="E63" s="695">
        <v>3</v>
      </c>
      <c r="F63" s="390">
        <f>SUM(D63:E63)</f>
        <v>5</v>
      </c>
      <c r="G63" s="328"/>
      <c r="H63" s="343"/>
      <c r="I63" s="390"/>
      <c r="J63" s="328"/>
      <c r="K63" s="343"/>
      <c r="L63" s="390"/>
      <c r="M63" s="712"/>
      <c r="N63" s="713"/>
      <c r="O63" s="390"/>
      <c r="P63" s="314">
        <f aca="true" t="shared" si="2" ref="P63:Q92">+D63+G63+J63+M63</f>
        <v>2</v>
      </c>
      <c r="Q63" s="313">
        <f t="shared" si="2"/>
        <v>3</v>
      </c>
      <c r="R63" s="390">
        <f>SUM(P63:Q63)</f>
        <v>5</v>
      </c>
      <c r="S63" s="696"/>
      <c r="T63" s="695"/>
      <c r="U63" s="472"/>
      <c r="V63" s="314">
        <f aca="true" t="shared" si="3" ref="V63:W92">+P63+S63</f>
        <v>2</v>
      </c>
      <c r="W63" s="312">
        <f t="shared" si="3"/>
        <v>3</v>
      </c>
      <c r="X63" s="390">
        <f>SUM(V63:W63)</f>
        <v>5</v>
      </c>
      <c r="Y63"/>
      <c r="Z63"/>
    </row>
    <row r="64" spans="2:26" s="149" customFormat="1" ht="30.75" customHeight="1">
      <c r="B64" s="295"/>
      <c r="C64" s="316" t="s">
        <v>161</v>
      </c>
      <c r="D64" s="696">
        <v>8</v>
      </c>
      <c r="E64" s="695">
        <v>4</v>
      </c>
      <c r="F64" s="390">
        <f aca="true" t="shared" si="4" ref="F64:F92">SUM(D64:E64)</f>
        <v>12</v>
      </c>
      <c r="G64" s="328"/>
      <c r="H64" s="343"/>
      <c r="I64" s="390"/>
      <c r="J64" s="328"/>
      <c r="K64" s="343"/>
      <c r="L64" s="390"/>
      <c r="M64" s="712"/>
      <c r="N64" s="713"/>
      <c r="O64" s="390"/>
      <c r="P64" s="314">
        <f t="shared" si="2"/>
        <v>8</v>
      </c>
      <c r="Q64" s="313">
        <f t="shared" si="2"/>
        <v>4</v>
      </c>
      <c r="R64" s="472">
        <f aca="true" t="shared" si="5" ref="R64:R92">SUM(P64:Q64)</f>
        <v>12</v>
      </c>
      <c r="S64" s="696">
        <v>4</v>
      </c>
      <c r="T64" s="695">
        <v>1</v>
      </c>
      <c r="U64" s="472">
        <f aca="true" t="shared" si="6" ref="U64:U91">+S64+T64</f>
        <v>5</v>
      </c>
      <c r="V64" s="314">
        <f t="shared" si="3"/>
        <v>12</v>
      </c>
      <c r="W64" s="312">
        <f t="shared" si="3"/>
        <v>5</v>
      </c>
      <c r="X64" s="472">
        <f aca="true" t="shared" si="7" ref="X64:X92">SUM(V64:W64)</f>
        <v>17</v>
      </c>
      <c r="Y64"/>
      <c r="Z64"/>
    </row>
    <row r="65" spans="2:26" s="149" customFormat="1" ht="30.75" customHeight="1">
      <c r="B65" s="296"/>
      <c r="C65" s="316" t="s">
        <v>162</v>
      </c>
      <c r="D65" s="696">
        <v>2</v>
      </c>
      <c r="E65" s="695">
        <v>2</v>
      </c>
      <c r="F65" s="390">
        <f t="shared" si="4"/>
        <v>4</v>
      </c>
      <c r="G65" s="328"/>
      <c r="H65" s="343"/>
      <c r="I65" s="390"/>
      <c r="J65" s="328"/>
      <c r="K65" s="343"/>
      <c r="L65" s="390"/>
      <c r="M65" s="712"/>
      <c r="N65" s="713"/>
      <c r="O65" s="390"/>
      <c r="P65" s="314">
        <f t="shared" si="2"/>
        <v>2</v>
      </c>
      <c r="Q65" s="313">
        <f t="shared" si="2"/>
        <v>2</v>
      </c>
      <c r="R65" s="390">
        <f t="shared" si="5"/>
        <v>4</v>
      </c>
      <c r="S65" s="696"/>
      <c r="T65" s="695"/>
      <c r="U65" s="472"/>
      <c r="V65" s="314">
        <f t="shared" si="3"/>
        <v>2</v>
      </c>
      <c r="W65" s="312">
        <f t="shared" si="3"/>
        <v>2</v>
      </c>
      <c r="X65" s="472">
        <f t="shared" si="7"/>
        <v>4</v>
      </c>
      <c r="Y65"/>
      <c r="Z65"/>
    </row>
    <row r="66" spans="2:26" s="149" customFormat="1" ht="29.25" customHeight="1">
      <c r="B66" s="297"/>
      <c r="C66" s="316" t="s">
        <v>164</v>
      </c>
      <c r="D66" s="696">
        <v>5</v>
      </c>
      <c r="E66" s="695">
        <v>3</v>
      </c>
      <c r="F66" s="390">
        <f t="shared" si="4"/>
        <v>8</v>
      </c>
      <c r="G66" s="328"/>
      <c r="H66" s="343"/>
      <c r="I66" s="390"/>
      <c r="J66" s="328"/>
      <c r="K66" s="343"/>
      <c r="L66" s="390"/>
      <c r="M66" s="712"/>
      <c r="N66" s="713"/>
      <c r="O66" s="390"/>
      <c r="P66" s="314">
        <f t="shared" si="2"/>
        <v>5</v>
      </c>
      <c r="Q66" s="313">
        <f t="shared" si="2"/>
        <v>3</v>
      </c>
      <c r="R66" s="390">
        <f t="shared" si="5"/>
        <v>8</v>
      </c>
      <c r="S66" s="696"/>
      <c r="T66" s="695">
        <v>2</v>
      </c>
      <c r="U66" s="472">
        <f t="shared" si="6"/>
        <v>2</v>
      </c>
      <c r="V66" s="314">
        <f t="shared" si="3"/>
        <v>5</v>
      </c>
      <c r="W66" s="312">
        <f t="shared" si="3"/>
        <v>5</v>
      </c>
      <c r="X66" s="472">
        <f t="shared" si="7"/>
        <v>10</v>
      </c>
      <c r="Y66"/>
      <c r="Z66"/>
    </row>
    <row r="67" spans="2:24" ht="29.25" customHeight="1">
      <c r="B67" s="295"/>
      <c r="C67" s="317" t="s">
        <v>154</v>
      </c>
      <c r="D67" s="696">
        <v>5</v>
      </c>
      <c r="E67" s="695">
        <v>5</v>
      </c>
      <c r="F67" s="472">
        <f t="shared" si="4"/>
        <v>10</v>
      </c>
      <c r="G67" s="696"/>
      <c r="H67" s="695"/>
      <c r="I67" s="390"/>
      <c r="J67" s="470"/>
      <c r="K67" s="471"/>
      <c r="L67" s="390"/>
      <c r="M67" s="712"/>
      <c r="N67" s="713"/>
      <c r="O67" s="390"/>
      <c r="P67" s="314">
        <f>+D67+G67+J67+M67</f>
        <v>5</v>
      </c>
      <c r="Q67" s="313">
        <f>+E67+H67+K67+N67</f>
        <v>5</v>
      </c>
      <c r="R67" s="472">
        <f t="shared" si="5"/>
        <v>10</v>
      </c>
      <c r="S67" s="696">
        <v>3</v>
      </c>
      <c r="T67" s="695">
        <v>4</v>
      </c>
      <c r="U67" s="472">
        <f t="shared" si="6"/>
        <v>7</v>
      </c>
      <c r="V67" s="314">
        <f t="shared" si="3"/>
        <v>8</v>
      </c>
      <c r="W67" s="312">
        <f t="shared" si="3"/>
        <v>9</v>
      </c>
      <c r="X67" s="472">
        <f t="shared" si="7"/>
        <v>17</v>
      </c>
    </row>
    <row r="68" spans="2:24" ht="29.25" customHeight="1">
      <c r="B68" s="295"/>
      <c r="C68" s="711" t="s">
        <v>168</v>
      </c>
      <c r="D68" s="696">
        <v>7</v>
      </c>
      <c r="E68" s="695">
        <v>5</v>
      </c>
      <c r="F68" s="388">
        <f t="shared" si="4"/>
        <v>12</v>
      </c>
      <c r="G68" s="329"/>
      <c r="H68" s="387"/>
      <c r="I68" s="390"/>
      <c r="J68" s="329"/>
      <c r="K68" s="387"/>
      <c r="L68" s="390"/>
      <c r="M68" s="712"/>
      <c r="N68" s="713"/>
      <c r="O68" s="390"/>
      <c r="P68" s="314">
        <f t="shared" si="2"/>
        <v>7</v>
      </c>
      <c r="Q68" s="313">
        <f t="shared" si="2"/>
        <v>5</v>
      </c>
      <c r="R68" s="388">
        <f t="shared" si="5"/>
        <v>12</v>
      </c>
      <c r="S68" s="696">
        <v>2</v>
      </c>
      <c r="T68" s="695"/>
      <c r="U68" s="472">
        <f t="shared" si="6"/>
        <v>2</v>
      </c>
      <c r="V68" s="314">
        <f t="shared" si="3"/>
        <v>9</v>
      </c>
      <c r="W68" s="312">
        <f t="shared" si="3"/>
        <v>5</v>
      </c>
      <c r="X68" s="388">
        <f t="shared" si="7"/>
        <v>14</v>
      </c>
    </row>
    <row r="69" spans="2:24" ht="29.25" customHeight="1">
      <c r="B69" s="295"/>
      <c r="C69" s="711" t="s">
        <v>355</v>
      </c>
      <c r="D69" s="696"/>
      <c r="E69" s="695"/>
      <c r="F69" s="388"/>
      <c r="G69" s="329"/>
      <c r="H69" s="387"/>
      <c r="I69" s="390"/>
      <c r="J69" s="329"/>
      <c r="K69" s="387"/>
      <c r="L69" s="390"/>
      <c r="M69" s="712"/>
      <c r="N69" s="713"/>
      <c r="O69" s="390"/>
      <c r="P69" s="314"/>
      <c r="Q69" s="313"/>
      <c r="R69" s="388"/>
      <c r="S69" s="696"/>
      <c r="T69" s="695"/>
      <c r="U69" s="472"/>
      <c r="V69" s="314"/>
      <c r="W69" s="312"/>
      <c r="X69" s="388"/>
    </row>
    <row r="70" spans="2:24" ht="29.25" customHeight="1">
      <c r="B70" s="297" t="s">
        <v>158</v>
      </c>
      <c r="C70" s="318" t="s">
        <v>78</v>
      </c>
      <c r="D70" s="696">
        <v>2</v>
      </c>
      <c r="E70" s="695">
        <v>1</v>
      </c>
      <c r="F70" s="388">
        <f t="shared" si="4"/>
        <v>3</v>
      </c>
      <c r="G70" s="329"/>
      <c r="H70" s="387"/>
      <c r="I70" s="390"/>
      <c r="J70" s="329"/>
      <c r="K70" s="387"/>
      <c r="L70" s="390"/>
      <c r="M70" s="712"/>
      <c r="N70" s="713"/>
      <c r="O70" s="390"/>
      <c r="P70" s="314">
        <f t="shared" si="2"/>
        <v>2</v>
      </c>
      <c r="Q70" s="313">
        <f t="shared" si="2"/>
        <v>1</v>
      </c>
      <c r="R70" s="388">
        <f t="shared" si="5"/>
        <v>3</v>
      </c>
      <c r="S70" s="696"/>
      <c r="T70" s="695">
        <v>1</v>
      </c>
      <c r="U70" s="472">
        <f t="shared" si="6"/>
        <v>1</v>
      </c>
      <c r="V70" s="314">
        <f t="shared" si="3"/>
        <v>2</v>
      </c>
      <c r="W70" s="312">
        <f t="shared" si="3"/>
        <v>2</v>
      </c>
      <c r="X70" s="388">
        <f t="shared" si="7"/>
        <v>4</v>
      </c>
    </row>
    <row r="71" spans="2:24" ht="29.25" customHeight="1">
      <c r="B71" s="295"/>
      <c r="C71" s="316" t="s">
        <v>155</v>
      </c>
      <c r="D71" s="696">
        <v>2</v>
      </c>
      <c r="E71" s="695"/>
      <c r="F71" s="390">
        <f t="shared" si="4"/>
        <v>2</v>
      </c>
      <c r="G71" s="328"/>
      <c r="H71" s="343"/>
      <c r="I71" s="390"/>
      <c r="J71" s="328"/>
      <c r="K71" s="343"/>
      <c r="L71" s="390"/>
      <c r="M71" s="712"/>
      <c r="N71" s="713"/>
      <c r="O71" s="390"/>
      <c r="P71" s="314">
        <f t="shared" si="2"/>
        <v>2</v>
      </c>
      <c r="Q71" s="313"/>
      <c r="R71" s="388">
        <f t="shared" si="5"/>
        <v>2</v>
      </c>
      <c r="S71" s="696">
        <v>1</v>
      </c>
      <c r="T71" s="695">
        <v>2</v>
      </c>
      <c r="U71" s="472">
        <f t="shared" si="6"/>
        <v>3</v>
      </c>
      <c r="V71" s="314">
        <f t="shared" si="3"/>
        <v>3</v>
      </c>
      <c r="W71" s="312">
        <f t="shared" si="3"/>
        <v>2</v>
      </c>
      <c r="X71" s="388">
        <f t="shared" si="7"/>
        <v>5</v>
      </c>
    </row>
    <row r="72" spans="2:24" ht="29.25" customHeight="1">
      <c r="B72" s="297"/>
      <c r="C72" s="316" t="s">
        <v>167</v>
      </c>
      <c r="D72" s="696">
        <v>10</v>
      </c>
      <c r="E72" s="695">
        <v>1</v>
      </c>
      <c r="F72" s="390">
        <f t="shared" si="4"/>
        <v>11</v>
      </c>
      <c r="G72" s="328"/>
      <c r="H72" s="343"/>
      <c r="I72" s="390"/>
      <c r="J72" s="328"/>
      <c r="K72" s="343"/>
      <c r="L72" s="390"/>
      <c r="M72" s="712"/>
      <c r="N72" s="713"/>
      <c r="O72" s="390"/>
      <c r="P72" s="314">
        <f t="shared" si="2"/>
        <v>10</v>
      </c>
      <c r="Q72" s="313">
        <f t="shared" si="2"/>
        <v>1</v>
      </c>
      <c r="R72" s="390">
        <f t="shared" si="5"/>
        <v>11</v>
      </c>
      <c r="S72" s="696">
        <v>1</v>
      </c>
      <c r="T72" s="695">
        <v>4</v>
      </c>
      <c r="U72" s="472">
        <f t="shared" si="6"/>
        <v>5</v>
      </c>
      <c r="V72" s="314">
        <f t="shared" si="3"/>
        <v>11</v>
      </c>
      <c r="W72" s="312">
        <f t="shared" si="3"/>
        <v>5</v>
      </c>
      <c r="X72" s="390">
        <f t="shared" si="7"/>
        <v>16</v>
      </c>
    </row>
    <row r="73" spans="2:24" ht="29.25" customHeight="1">
      <c r="B73" s="295"/>
      <c r="C73" s="318" t="s">
        <v>170</v>
      </c>
      <c r="D73" s="696">
        <v>2</v>
      </c>
      <c r="E73" s="695">
        <v>6</v>
      </c>
      <c r="F73" s="388">
        <f t="shared" si="4"/>
        <v>8</v>
      </c>
      <c r="G73" s="329"/>
      <c r="H73" s="387"/>
      <c r="I73" s="390"/>
      <c r="J73" s="329"/>
      <c r="K73" s="387"/>
      <c r="L73" s="390"/>
      <c r="M73" s="712"/>
      <c r="N73" s="713"/>
      <c r="O73" s="390"/>
      <c r="P73" s="314">
        <f t="shared" si="2"/>
        <v>2</v>
      </c>
      <c r="Q73" s="313">
        <f t="shared" si="2"/>
        <v>6</v>
      </c>
      <c r="R73" s="388">
        <f t="shared" si="5"/>
        <v>8</v>
      </c>
      <c r="S73" s="696"/>
      <c r="T73" s="695"/>
      <c r="U73" s="472"/>
      <c r="V73" s="314">
        <f t="shared" si="3"/>
        <v>2</v>
      </c>
      <c r="W73" s="312">
        <f t="shared" si="3"/>
        <v>6</v>
      </c>
      <c r="X73" s="388">
        <f t="shared" si="7"/>
        <v>8</v>
      </c>
    </row>
    <row r="74" spans="2:24" ht="29.25" customHeight="1">
      <c r="B74" s="295"/>
      <c r="C74" s="318" t="s">
        <v>249</v>
      </c>
      <c r="D74" s="696"/>
      <c r="E74" s="695"/>
      <c r="F74" s="390"/>
      <c r="G74" s="329"/>
      <c r="H74" s="387"/>
      <c r="I74" s="390"/>
      <c r="J74" s="329"/>
      <c r="K74" s="387"/>
      <c r="L74" s="390"/>
      <c r="M74" s="712"/>
      <c r="N74" s="713"/>
      <c r="O74" s="390"/>
      <c r="P74" s="314"/>
      <c r="Q74" s="313"/>
      <c r="R74" s="388"/>
      <c r="S74" s="696"/>
      <c r="T74" s="695"/>
      <c r="U74" s="472"/>
      <c r="V74" s="314"/>
      <c r="W74" s="312"/>
      <c r="X74" s="388"/>
    </row>
    <row r="75" spans="2:24" ht="29.25" customHeight="1">
      <c r="B75" s="295"/>
      <c r="C75" s="318" t="s">
        <v>169</v>
      </c>
      <c r="D75" s="696">
        <v>3</v>
      </c>
      <c r="E75" s="695">
        <v>8</v>
      </c>
      <c r="F75" s="388">
        <f t="shared" si="4"/>
        <v>11</v>
      </c>
      <c r="G75" s="329"/>
      <c r="H75" s="387"/>
      <c r="I75" s="390"/>
      <c r="J75" s="329"/>
      <c r="K75" s="387"/>
      <c r="L75" s="390"/>
      <c r="M75" s="712"/>
      <c r="N75" s="713"/>
      <c r="O75" s="390"/>
      <c r="P75" s="314">
        <f t="shared" si="2"/>
        <v>3</v>
      </c>
      <c r="Q75" s="313">
        <f t="shared" si="2"/>
        <v>8</v>
      </c>
      <c r="R75" s="388">
        <f t="shared" si="5"/>
        <v>11</v>
      </c>
      <c r="S75" s="696"/>
      <c r="T75" s="695">
        <v>1</v>
      </c>
      <c r="U75" s="472">
        <f t="shared" si="6"/>
        <v>1</v>
      </c>
      <c r="V75" s="314">
        <f t="shared" si="3"/>
        <v>3</v>
      </c>
      <c r="W75" s="312">
        <f t="shared" si="3"/>
        <v>9</v>
      </c>
      <c r="X75" s="388">
        <f t="shared" si="7"/>
        <v>12</v>
      </c>
    </row>
    <row r="76" spans="2:24" ht="29.25" customHeight="1">
      <c r="B76" s="296"/>
      <c r="C76" s="316" t="s">
        <v>159</v>
      </c>
      <c r="D76" s="696">
        <v>5</v>
      </c>
      <c r="E76" s="695">
        <v>2</v>
      </c>
      <c r="F76" s="388">
        <f t="shared" si="4"/>
        <v>7</v>
      </c>
      <c r="G76" s="328"/>
      <c r="H76" s="343"/>
      <c r="I76" s="390"/>
      <c r="J76" s="328"/>
      <c r="K76" s="343"/>
      <c r="L76" s="390"/>
      <c r="M76" s="712"/>
      <c r="N76" s="713"/>
      <c r="O76" s="390"/>
      <c r="P76" s="314">
        <f t="shared" si="2"/>
        <v>5</v>
      </c>
      <c r="Q76" s="313">
        <f t="shared" si="2"/>
        <v>2</v>
      </c>
      <c r="R76" s="388">
        <f t="shared" si="5"/>
        <v>7</v>
      </c>
      <c r="S76" s="696">
        <v>5</v>
      </c>
      <c r="T76" s="695">
        <v>4</v>
      </c>
      <c r="U76" s="472">
        <f t="shared" si="6"/>
        <v>9</v>
      </c>
      <c r="V76" s="314">
        <f t="shared" si="3"/>
        <v>10</v>
      </c>
      <c r="W76" s="312">
        <f t="shared" si="3"/>
        <v>6</v>
      </c>
      <c r="X76" s="390">
        <f t="shared" si="7"/>
        <v>16</v>
      </c>
    </row>
    <row r="77" spans="2:24" ht="29.25" customHeight="1">
      <c r="B77" s="297" t="s">
        <v>144</v>
      </c>
      <c r="C77" s="316" t="s">
        <v>156</v>
      </c>
      <c r="D77" s="696">
        <v>14</v>
      </c>
      <c r="E77" s="695">
        <v>5</v>
      </c>
      <c r="F77" s="390">
        <f t="shared" si="4"/>
        <v>19</v>
      </c>
      <c r="G77" s="328"/>
      <c r="H77" s="343"/>
      <c r="I77" s="390"/>
      <c r="J77" s="328"/>
      <c r="K77" s="343"/>
      <c r="L77" s="390"/>
      <c r="M77" s="712"/>
      <c r="N77" s="713"/>
      <c r="O77" s="390"/>
      <c r="P77" s="314">
        <f t="shared" si="2"/>
        <v>14</v>
      </c>
      <c r="Q77" s="313">
        <f t="shared" si="2"/>
        <v>5</v>
      </c>
      <c r="R77" s="390">
        <f t="shared" si="5"/>
        <v>19</v>
      </c>
      <c r="S77" s="696">
        <v>2</v>
      </c>
      <c r="T77" s="695">
        <v>2</v>
      </c>
      <c r="U77" s="472">
        <f t="shared" si="6"/>
        <v>4</v>
      </c>
      <c r="V77" s="314">
        <f t="shared" si="3"/>
        <v>16</v>
      </c>
      <c r="W77" s="312">
        <f t="shared" si="3"/>
        <v>7</v>
      </c>
      <c r="X77" s="390">
        <f t="shared" si="7"/>
        <v>23</v>
      </c>
    </row>
    <row r="78" spans="2:24" ht="29.25" customHeight="1">
      <c r="B78" s="297"/>
      <c r="C78" s="316" t="s">
        <v>220</v>
      </c>
      <c r="D78" s="696">
        <v>7</v>
      </c>
      <c r="E78" s="695">
        <v>4</v>
      </c>
      <c r="F78" s="388">
        <f t="shared" si="4"/>
        <v>11</v>
      </c>
      <c r="G78" s="329"/>
      <c r="H78" s="387"/>
      <c r="I78" s="390"/>
      <c r="J78" s="329"/>
      <c r="K78" s="387"/>
      <c r="L78" s="390"/>
      <c r="M78" s="712"/>
      <c r="N78" s="713"/>
      <c r="O78" s="390"/>
      <c r="P78" s="314">
        <f t="shared" si="2"/>
        <v>7</v>
      </c>
      <c r="Q78" s="313">
        <f t="shared" si="2"/>
        <v>4</v>
      </c>
      <c r="R78" s="388">
        <f t="shared" si="5"/>
        <v>11</v>
      </c>
      <c r="S78" s="696"/>
      <c r="T78" s="695"/>
      <c r="U78" s="390"/>
      <c r="V78" s="314">
        <f t="shared" si="3"/>
        <v>7</v>
      </c>
      <c r="W78" s="312">
        <f t="shared" si="3"/>
        <v>4</v>
      </c>
      <c r="X78" s="388">
        <f t="shared" si="7"/>
        <v>11</v>
      </c>
    </row>
    <row r="79" spans="2:24" ht="29.25" customHeight="1">
      <c r="B79" s="295"/>
      <c r="C79" s="319" t="s">
        <v>171</v>
      </c>
      <c r="D79" s="696">
        <v>4</v>
      </c>
      <c r="E79" s="695">
        <v>9</v>
      </c>
      <c r="F79" s="388">
        <f t="shared" si="4"/>
        <v>13</v>
      </c>
      <c r="G79" s="329"/>
      <c r="H79" s="387"/>
      <c r="I79" s="390"/>
      <c r="J79" s="329"/>
      <c r="K79" s="387"/>
      <c r="L79" s="390"/>
      <c r="M79" s="712"/>
      <c r="N79" s="713"/>
      <c r="O79" s="390"/>
      <c r="P79" s="314">
        <f t="shared" si="2"/>
        <v>4</v>
      </c>
      <c r="Q79" s="313">
        <f t="shared" si="2"/>
        <v>9</v>
      </c>
      <c r="R79" s="388">
        <f t="shared" si="5"/>
        <v>13</v>
      </c>
      <c r="S79" s="696"/>
      <c r="T79" s="695">
        <v>4</v>
      </c>
      <c r="U79" s="472">
        <f t="shared" si="6"/>
        <v>4</v>
      </c>
      <c r="V79" s="314">
        <f t="shared" si="3"/>
        <v>4</v>
      </c>
      <c r="W79" s="312">
        <f t="shared" si="3"/>
        <v>13</v>
      </c>
      <c r="X79" s="388">
        <f t="shared" si="7"/>
        <v>17</v>
      </c>
    </row>
    <row r="80" spans="2:24" ht="29.25" customHeight="1">
      <c r="B80" s="295"/>
      <c r="C80" s="316" t="s">
        <v>172</v>
      </c>
      <c r="D80" s="696">
        <v>1</v>
      </c>
      <c r="E80" s="695">
        <v>4</v>
      </c>
      <c r="F80" s="390">
        <f t="shared" si="4"/>
        <v>5</v>
      </c>
      <c r="G80" s="328"/>
      <c r="H80" s="343"/>
      <c r="I80" s="390"/>
      <c r="J80" s="328"/>
      <c r="K80" s="343"/>
      <c r="L80" s="390"/>
      <c r="M80" s="712"/>
      <c r="N80" s="713"/>
      <c r="O80" s="390"/>
      <c r="P80" s="314">
        <f t="shared" si="2"/>
        <v>1</v>
      </c>
      <c r="Q80" s="313">
        <f t="shared" si="2"/>
        <v>4</v>
      </c>
      <c r="R80" s="390">
        <f t="shared" si="5"/>
        <v>5</v>
      </c>
      <c r="S80" s="696"/>
      <c r="T80" s="695"/>
      <c r="U80" s="390"/>
      <c r="V80" s="314">
        <f t="shared" si="3"/>
        <v>1</v>
      </c>
      <c r="W80" s="312">
        <f t="shared" si="3"/>
        <v>4</v>
      </c>
      <c r="X80" s="390">
        <f t="shared" si="7"/>
        <v>5</v>
      </c>
    </row>
    <row r="81" spans="2:24" ht="29.25" customHeight="1">
      <c r="B81" s="296"/>
      <c r="C81" s="316" t="s">
        <v>157</v>
      </c>
      <c r="D81" s="696">
        <v>1</v>
      </c>
      <c r="E81" s="695">
        <v>1</v>
      </c>
      <c r="F81" s="390">
        <f t="shared" si="4"/>
        <v>2</v>
      </c>
      <c r="G81" s="328"/>
      <c r="H81" s="343"/>
      <c r="I81" s="390"/>
      <c r="J81" s="328"/>
      <c r="K81" s="343"/>
      <c r="L81" s="390"/>
      <c r="M81" s="712"/>
      <c r="N81" s="713"/>
      <c r="O81" s="390"/>
      <c r="P81" s="314">
        <f t="shared" si="2"/>
        <v>1</v>
      </c>
      <c r="Q81" s="313">
        <f t="shared" si="2"/>
        <v>1</v>
      </c>
      <c r="R81" s="390">
        <f t="shared" si="5"/>
        <v>2</v>
      </c>
      <c r="S81" s="696">
        <v>4</v>
      </c>
      <c r="T81" s="695">
        <v>1</v>
      </c>
      <c r="U81" s="472">
        <f t="shared" si="6"/>
        <v>5</v>
      </c>
      <c r="V81" s="314">
        <f t="shared" si="3"/>
        <v>5</v>
      </c>
      <c r="W81" s="312">
        <f t="shared" si="3"/>
        <v>2</v>
      </c>
      <c r="X81" s="390">
        <f t="shared" si="7"/>
        <v>7</v>
      </c>
    </row>
    <row r="82" spans="2:24" ht="29.25" customHeight="1">
      <c r="B82" s="296"/>
      <c r="C82" s="316" t="s">
        <v>310</v>
      </c>
      <c r="D82" s="696">
        <v>1</v>
      </c>
      <c r="E82" s="695"/>
      <c r="F82" s="390">
        <f t="shared" si="4"/>
        <v>1</v>
      </c>
      <c r="G82" s="328"/>
      <c r="H82" s="343"/>
      <c r="I82" s="390"/>
      <c r="J82" s="328"/>
      <c r="K82" s="343"/>
      <c r="L82" s="390"/>
      <c r="M82" s="712"/>
      <c r="N82" s="713"/>
      <c r="O82" s="390"/>
      <c r="P82" s="314">
        <f t="shared" si="2"/>
        <v>1</v>
      </c>
      <c r="Q82" s="313"/>
      <c r="R82" s="390">
        <f t="shared" si="5"/>
        <v>1</v>
      </c>
      <c r="S82" s="696"/>
      <c r="T82" s="695"/>
      <c r="U82" s="472"/>
      <c r="V82" s="314">
        <f t="shared" si="3"/>
        <v>1</v>
      </c>
      <c r="W82" s="312"/>
      <c r="X82" s="390">
        <f t="shared" si="7"/>
        <v>1</v>
      </c>
    </row>
    <row r="83" spans="2:24" ht="29.25" customHeight="1">
      <c r="B83" s="296"/>
      <c r="C83" s="316" t="s">
        <v>250</v>
      </c>
      <c r="D83" s="696"/>
      <c r="E83" s="695">
        <v>2</v>
      </c>
      <c r="F83" s="390">
        <f>SUM(D83:E83)</f>
        <v>2</v>
      </c>
      <c r="G83" s="328"/>
      <c r="H83" s="343"/>
      <c r="I83" s="390"/>
      <c r="J83" s="328"/>
      <c r="K83" s="343"/>
      <c r="L83" s="390"/>
      <c r="M83" s="712"/>
      <c r="N83" s="713"/>
      <c r="O83" s="390"/>
      <c r="P83" s="314"/>
      <c r="Q83" s="313">
        <f t="shared" si="2"/>
        <v>2</v>
      </c>
      <c r="R83" s="390">
        <f>SUM(P83:Q83)</f>
        <v>2</v>
      </c>
      <c r="S83" s="696"/>
      <c r="T83" s="695">
        <v>1</v>
      </c>
      <c r="U83" s="472">
        <f t="shared" si="6"/>
        <v>1</v>
      </c>
      <c r="V83" s="314"/>
      <c r="W83" s="312">
        <f t="shared" si="3"/>
        <v>3</v>
      </c>
      <c r="X83" s="390">
        <f t="shared" si="7"/>
        <v>3</v>
      </c>
    </row>
    <row r="84" spans="2:24" ht="29.25" customHeight="1">
      <c r="B84" s="297"/>
      <c r="C84" s="316" t="s">
        <v>165</v>
      </c>
      <c r="D84" s="696">
        <v>2</v>
      </c>
      <c r="E84" s="695">
        <v>3</v>
      </c>
      <c r="F84" s="390">
        <f>SUM(D84:E84)</f>
        <v>5</v>
      </c>
      <c r="G84" s="328"/>
      <c r="H84" s="343"/>
      <c r="I84" s="390"/>
      <c r="J84" s="328"/>
      <c r="K84" s="343"/>
      <c r="L84" s="390"/>
      <c r="M84" s="712"/>
      <c r="N84" s="713"/>
      <c r="O84" s="390"/>
      <c r="P84" s="314">
        <f t="shared" si="2"/>
        <v>2</v>
      </c>
      <c r="Q84" s="313">
        <f t="shared" si="2"/>
        <v>3</v>
      </c>
      <c r="R84" s="390">
        <f aca="true" t="shared" si="8" ref="R84:R89">SUM(P84:Q84)</f>
        <v>5</v>
      </c>
      <c r="S84" s="696">
        <v>3</v>
      </c>
      <c r="T84" s="695">
        <v>1</v>
      </c>
      <c r="U84" s="472">
        <f t="shared" si="6"/>
        <v>4</v>
      </c>
      <c r="V84" s="314">
        <f t="shared" si="3"/>
        <v>5</v>
      </c>
      <c r="W84" s="312">
        <f t="shared" si="3"/>
        <v>4</v>
      </c>
      <c r="X84" s="390">
        <f t="shared" si="7"/>
        <v>9</v>
      </c>
    </row>
    <row r="85" spans="2:24" ht="29.25" customHeight="1">
      <c r="B85" s="297" t="s">
        <v>149</v>
      </c>
      <c r="C85" s="316" t="s">
        <v>312</v>
      </c>
      <c r="D85" s="696">
        <v>2</v>
      </c>
      <c r="E85" s="695">
        <v>1</v>
      </c>
      <c r="F85" s="390">
        <f t="shared" si="4"/>
        <v>3</v>
      </c>
      <c r="G85" s="328"/>
      <c r="H85" s="343"/>
      <c r="I85" s="390"/>
      <c r="J85" s="328"/>
      <c r="K85" s="343"/>
      <c r="L85" s="390"/>
      <c r="M85" s="712"/>
      <c r="N85" s="713"/>
      <c r="O85" s="390"/>
      <c r="P85" s="314">
        <f t="shared" si="2"/>
        <v>2</v>
      </c>
      <c r="Q85" s="313">
        <f t="shared" si="2"/>
        <v>1</v>
      </c>
      <c r="R85" s="390">
        <f t="shared" si="8"/>
        <v>3</v>
      </c>
      <c r="S85" s="696"/>
      <c r="T85" s="695"/>
      <c r="U85" s="472"/>
      <c r="V85" s="314">
        <f>+P85+S85</f>
        <v>2</v>
      </c>
      <c r="W85" s="312">
        <f t="shared" si="3"/>
        <v>1</v>
      </c>
      <c r="X85" s="390">
        <f t="shared" si="7"/>
        <v>3</v>
      </c>
    </row>
    <row r="86" spans="2:24" ht="29.25" customHeight="1">
      <c r="B86" s="296"/>
      <c r="C86" s="316" t="s">
        <v>204</v>
      </c>
      <c r="D86" s="696">
        <v>8</v>
      </c>
      <c r="E86" s="695">
        <v>2</v>
      </c>
      <c r="F86" s="390">
        <f t="shared" si="4"/>
        <v>10</v>
      </c>
      <c r="G86" s="328"/>
      <c r="H86" s="343"/>
      <c r="I86" s="390"/>
      <c r="J86" s="328"/>
      <c r="K86" s="343"/>
      <c r="L86" s="390"/>
      <c r="M86" s="712"/>
      <c r="N86" s="713"/>
      <c r="O86" s="390"/>
      <c r="P86" s="314">
        <f t="shared" si="2"/>
        <v>8</v>
      </c>
      <c r="Q86" s="313">
        <f t="shared" si="2"/>
        <v>2</v>
      </c>
      <c r="R86" s="390">
        <f t="shared" si="8"/>
        <v>10</v>
      </c>
      <c r="S86" s="696"/>
      <c r="T86" s="695"/>
      <c r="U86" s="472"/>
      <c r="V86" s="314">
        <f>+P86+S86</f>
        <v>8</v>
      </c>
      <c r="W86" s="312">
        <f t="shared" si="3"/>
        <v>2</v>
      </c>
      <c r="X86" s="390">
        <f t="shared" si="7"/>
        <v>10</v>
      </c>
    </row>
    <row r="87" spans="2:24" ht="29.25" customHeight="1">
      <c r="B87" s="297"/>
      <c r="C87" s="316" t="s">
        <v>166</v>
      </c>
      <c r="D87" s="696">
        <v>1</v>
      </c>
      <c r="E87" s="695">
        <v>3</v>
      </c>
      <c r="F87" s="390">
        <f t="shared" si="4"/>
        <v>4</v>
      </c>
      <c r="G87" s="328"/>
      <c r="H87" s="343"/>
      <c r="I87" s="390"/>
      <c r="J87" s="328"/>
      <c r="K87" s="343"/>
      <c r="L87" s="390"/>
      <c r="M87" s="712"/>
      <c r="N87" s="713"/>
      <c r="O87" s="390"/>
      <c r="P87" s="314">
        <f t="shared" si="2"/>
        <v>1</v>
      </c>
      <c r="Q87" s="313">
        <f t="shared" si="2"/>
        <v>3</v>
      </c>
      <c r="R87" s="390">
        <f t="shared" si="8"/>
        <v>4</v>
      </c>
      <c r="S87" s="696">
        <v>1</v>
      </c>
      <c r="T87" s="695"/>
      <c r="U87" s="472">
        <f t="shared" si="6"/>
        <v>1</v>
      </c>
      <c r="V87" s="314">
        <f>+P87+S87</f>
        <v>2</v>
      </c>
      <c r="W87" s="312">
        <f t="shared" si="3"/>
        <v>3</v>
      </c>
      <c r="X87" s="390">
        <f t="shared" si="7"/>
        <v>5</v>
      </c>
    </row>
    <row r="88" spans="2:24" ht="29.25" customHeight="1">
      <c r="B88" s="296"/>
      <c r="C88" s="316" t="s">
        <v>160</v>
      </c>
      <c r="D88" s="696">
        <v>3</v>
      </c>
      <c r="E88" s="695">
        <v>4</v>
      </c>
      <c r="F88" s="390">
        <f t="shared" si="4"/>
        <v>7</v>
      </c>
      <c r="G88" s="328"/>
      <c r="H88" s="343"/>
      <c r="I88" s="390"/>
      <c r="J88" s="328"/>
      <c r="K88" s="343"/>
      <c r="L88" s="390"/>
      <c r="M88" s="712"/>
      <c r="N88" s="713"/>
      <c r="O88" s="390"/>
      <c r="P88" s="314">
        <f t="shared" si="2"/>
        <v>3</v>
      </c>
      <c r="Q88" s="313">
        <f t="shared" si="2"/>
        <v>4</v>
      </c>
      <c r="R88" s="390">
        <f t="shared" si="8"/>
        <v>7</v>
      </c>
      <c r="S88" s="696">
        <v>2</v>
      </c>
      <c r="T88" s="695">
        <v>2</v>
      </c>
      <c r="U88" s="472">
        <f t="shared" si="6"/>
        <v>4</v>
      </c>
      <c r="V88" s="314">
        <f>+P88+S88</f>
        <v>5</v>
      </c>
      <c r="W88" s="312">
        <f t="shared" si="3"/>
        <v>6</v>
      </c>
      <c r="X88" s="390">
        <f t="shared" si="7"/>
        <v>11</v>
      </c>
    </row>
    <row r="89" spans="2:24" ht="29.25" customHeight="1">
      <c r="B89" s="296"/>
      <c r="C89" s="316" t="s">
        <v>288</v>
      </c>
      <c r="D89" s="696">
        <v>5</v>
      </c>
      <c r="E89" s="695">
        <v>1</v>
      </c>
      <c r="F89" s="390">
        <f t="shared" si="4"/>
        <v>6</v>
      </c>
      <c r="G89" s="328"/>
      <c r="H89" s="343"/>
      <c r="I89" s="390"/>
      <c r="J89" s="328"/>
      <c r="K89" s="343"/>
      <c r="L89" s="390"/>
      <c r="M89" s="712"/>
      <c r="N89" s="713"/>
      <c r="O89" s="390"/>
      <c r="P89" s="314">
        <f t="shared" si="2"/>
        <v>5</v>
      </c>
      <c r="Q89" s="313">
        <f t="shared" si="2"/>
        <v>1</v>
      </c>
      <c r="R89" s="390">
        <f t="shared" si="8"/>
        <v>6</v>
      </c>
      <c r="S89" s="696">
        <v>1</v>
      </c>
      <c r="T89" s="695">
        <v>1</v>
      </c>
      <c r="U89" s="472">
        <f t="shared" si="6"/>
        <v>2</v>
      </c>
      <c r="V89" s="314">
        <f>+P89+S89</f>
        <v>6</v>
      </c>
      <c r="W89" s="312">
        <f t="shared" si="3"/>
        <v>2</v>
      </c>
      <c r="X89" s="390">
        <f t="shared" si="7"/>
        <v>8</v>
      </c>
    </row>
    <row r="90" spans="2:24" ht="29.25" customHeight="1">
      <c r="B90" s="296"/>
      <c r="C90" s="318" t="s">
        <v>290</v>
      </c>
      <c r="D90" s="696"/>
      <c r="E90" s="695"/>
      <c r="F90" s="390"/>
      <c r="G90" s="329"/>
      <c r="H90" s="387"/>
      <c r="I90" s="390"/>
      <c r="J90" s="329"/>
      <c r="K90" s="387"/>
      <c r="L90" s="390"/>
      <c r="M90" s="712"/>
      <c r="N90" s="713"/>
      <c r="O90" s="390"/>
      <c r="P90" s="314"/>
      <c r="Q90" s="313"/>
      <c r="R90" s="390"/>
      <c r="S90" s="696"/>
      <c r="T90" s="695"/>
      <c r="U90" s="390"/>
      <c r="V90" s="314"/>
      <c r="W90" s="312"/>
      <c r="X90" s="390"/>
    </row>
    <row r="91" spans="2:24" ht="29.25" customHeight="1">
      <c r="B91" s="297"/>
      <c r="C91" s="318" t="s">
        <v>163</v>
      </c>
      <c r="D91" s="696"/>
      <c r="E91" s="695">
        <v>4</v>
      </c>
      <c r="F91" s="388">
        <f t="shared" si="4"/>
        <v>4</v>
      </c>
      <c r="G91" s="329"/>
      <c r="H91" s="387"/>
      <c r="I91" s="388"/>
      <c r="J91" s="329"/>
      <c r="K91" s="387"/>
      <c r="L91" s="388"/>
      <c r="M91" s="727"/>
      <c r="N91" s="728"/>
      <c r="O91" s="388"/>
      <c r="P91" s="473"/>
      <c r="Q91" s="725">
        <f t="shared" si="2"/>
        <v>4</v>
      </c>
      <c r="R91" s="388">
        <f t="shared" si="5"/>
        <v>4</v>
      </c>
      <c r="S91" s="696">
        <v>1</v>
      </c>
      <c r="T91" s="695">
        <v>1</v>
      </c>
      <c r="U91" s="390">
        <f t="shared" si="6"/>
        <v>2</v>
      </c>
      <c r="V91" s="473">
        <f t="shared" si="3"/>
        <v>1</v>
      </c>
      <c r="W91" s="330">
        <f t="shared" si="3"/>
        <v>5</v>
      </c>
      <c r="X91" s="388">
        <f t="shared" si="7"/>
        <v>6</v>
      </c>
    </row>
    <row r="92" spans="2:24" ht="29.25" customHeight="1" thickBot="1">
      <c r="B92" s="297"/>
      <c r="C92" s="729" t="s">
        <v>356</v>
      </c>
      <c r="D92" s="733">
        <v>9</v>
      </c>
      <c r="E92" s="734">
        <v>22</v>
      </c>
      <c r="F92" s="388">
        <f t="shared" si="4"/>
        <v>31</v>
      </c>
      <c r="G92" s="484"/>
      <c r="H92" s="485"/>
      <c r="I92" s="483"/>
      <c r="J92" s="484"/>
      <c r="K92" s="485"/>
      <c r="L92" s="483"/>
      <c r="M92" s="714"/>
      <c r="N92" s="730"/>
      <c r="O92" s="483"/>
      <c r="P92" s="473">
        <f t="shared" si="2"/>
        <v>9</v>
      </c>
      <c r="Q92" s="725">
        <f t="shared" si="2"/>
        <v>22</v>
      </c>
      <c r="R92" s="388">
        <f t="shared" si="5"/>
        <v>31</v>
      </c>
      <c r="S92" s="733"/>
      <c r="T92" s="734"/>
      <c r="U92" s="390"/>
      <c r="V92" s="473">
        <f t="shared" si="3"/>
        <v>9</v>
      </c>
      <c r="W92" s="330">
        <f t="shared" si="3"/>
        <v>22</v>
      </c>
      <c r="X92" s="388">
        <f t="shared" si="7"/>
        <v>31</v>
      </c>
    </row>
    <row r="93" spans="2:24" ht="29.25" customHeight="1" thickBot="1">
      <c r="B93" s="299"/>
      <c r="C93" s="304" t="s">
        <v>20</v>
      </c>
      <c r="D93" s="475">
        <f>SUM(D62:D92)</f>
        <v>112</v>
      </c>
      <c r="E93" s="476">
        <f>SUM(E62:E92)</f>
        <v>106</v>
      </c>
      <c r="F93" s="477">
        <f>SUM(D93:E93)</f>
        <v>218</v>
      </c>
      <c r="G93" s="484"/>
      <c r="H93" s="485"/>
      <c r="I93" s="483"/>
      <c r="J93" s="484"/>
      <c r="K93" s="485"/>
      <c r="L93" s="483"/>
      <c r="M93" s="714"/>
      <c r="N93" s="730"/>
      <c r="O93" s="483"/>
      <c r="P93" s="478">
        <f aca="true" t="shared" si="9" ref="P93:X93">SUM(P62:P92)</f>
        <v>112</v>
      </c>
      <c r="Q93" s="478">
        <f t="shared" si="9"/>
        <v>106</v>
      </c>
      <c r="R93" s="478">
        <f t="shared" si="9"/>
        <v>218</v>
      </c>
      <c r="S93" s="478">
        <f t="shared" si="9"/>
        <v>30</v>
      </c>
      <c r="T93" s="478">
        <f t="shared" si="9"/>
        <v>32</v>
      </c>
      <c r="U93" s="478">
        <f t="shared" si="9"/>
        <v>62</v>
      </c>
      <c r="V93" s="478">
        <f t="shared" si="9"/>
        <v>142</v>
      </c>
      <c r="W93" s="478">
        <f t="shared" si="9"/>
        <v>138</v>
      </c>
      <c r="X93" s="479">
        <f t="shared" si="9"/>
        <v>280</v>
      </c>
    </row>
    <row r="94" spans="2:24" ht="30" customHeight="1">
      <c r="B94" s="791" t="s">
        <v>10</v>
      </c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1"/>
      <c r="Q94" s="791"/>
      <c r="R94" s="791"/>
      <c r="S94" s="791"/>
      <c r="T94" s="791"/>
      <c r="U94" s="791"/>
      <c r="V94" s="791"/>
      <c r="W94" s="791"/>
      <c r="X94" s="791"/>
    </row>
    <row r="95" spans="2:24" ht="30" customHeight="1">
      <c r="B95" s="791" t="s">
        <v>0</v>
      </c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</row>
    <row r="96" spans="2:24" ht="30" customHeight="1" thickBot="1">
      <c r="B96" s="790" t="s">
        <v>363</v>
      </c>
      <c r="C96" s="790"/>
      <c r="D96" s="790"/>
      <c r="E96" s="790"/>
      <c r="F96" s="790"/>
      <c r="G96" s="790"/>
      <c r="H96" s="790"/>
      <c r="I96" s="790"/>
      <c r="J96" s="790"/>
      <c r="K96" s="790"/>
      <c r="L96" s="790"/>
      <c r="M96" s="790"/>
      <c r="N96" s="790"/>
      <c r="O96" s="790"/>
      <c r="P96" s="790"/>
      <c r="Q96" s="790"/>
      <c r="R96" s="790"/>
      <c r="S96" s="790"/>
      <c r="T96" s="790"/>
      <c r="U96" s="790"/>
      <c r="V96" s="790"/>
      <c r="W96" s="790"/>
      <c r="X96" s="790"/>
    </row>
    <row r="97" spans="2:24" ht="30" customHeight="1" thickBot="1">
      <c r="B97" s="810" t="s">
        <v>16</v>
      </c>
      <c r="C97" s="811"/>
      <c r="D97" s="803" t="s">
        <v>18</v>
      </c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4"/>
      <c r="P97" s="804"/>
      <c r="Q97" s="804"/>
      <c r="R97" s="805"/>
      <c r="S97" s="812" t="s">
        <v>19</v>
      </c>
      <c r="T97" s="795"/>
      <c r="U97" s="796"/>
      <c r="V97" s="792" t="s">
        <v>22</v>
      </c>
      <c r="W97" s="793"/>
      <c r="X97" s="794"/>
    </row>
    <row r="98" spans="2:24" ht="30" customHeight="1" thickBot="1">
      <c r="B98" s="344" t="s">
        <v>17</v>
      </c>
      <c r="C98" s="345"/>
      <c r="D98" s="803" t="s">
        <v>27</v>
      </c>
      <c r="E98" s="804"/>
      <c r="F98" s="805"/>
      <c r="G98" s="803" t="s">
        <v>26</v>
      </c>
      <c r="H98" s="804"/>
      <c r="I98" s="814"/>
      <c r="J98" s="803" t="s">
        <v>237</v>
      </c>
      <c r="K98" s="804"/>
      <c r="L98" s="814"/>
      <c r="M98" s="803" t="s">
        <v>236</v>
      </c>
      <c r="N98" s="804"/>
      <c r="O98" s="814"/>
      <c r="P98" s="803" t="s">
        <v>20</v>
      </c>
      <c r="Q98" s="804"/>
      <c r="R98" s="805"/>
      <c r="S98" s="797"/>
      <c r="T98" s="798"/>
      <c r="U98" s="799"/>
      <c r="V98" s="800" t="s">
        <v>20</v>
      </c>
      <c r="W98" s="801"/>
      <c r="X98" s="802"/>
    </row>
    <row r="99" spans="2:24" ht="30" customHeight="1" thickBot="1">
      <c r="B99" s="346"/>
      <c r="C99" s="454" t="s">
        <v>21</v>
      </c>
      <c r="D99" s="453" t="s">
        <v>5</v>
      </c>
      <c r="E99" s="347" t="s">
        <v>6</v>
      </c>
      <c r="F99" s="348" t="s">
        <v>7</v>
      </c>
      <c r="G99" s="450" t="s">
        <v>5</v>
      </c>
      <c r="H99" s="354" t="s">
        <v>6</v>
      </c>
      <c r="I99" s="348" t="s">
        <v>7</v>
      </c>
      <c r="J99" s="451" t="s">
        <v>5</v>
      </c>
      <c r="K99" s="355" t="s">
        <v>6</v>
      </c>
      <c r="L99" s="452" t="s">
        <v>7</v>
      </c>
      <c r="M99" s="450" t="s">
        <v>5</v>
      </c>
      <c r="N99" s="354" t="s">
        <v>6</v>
      </c>
      <c r="O99" s="348" t="s">
        <v>7</v>
      </c>
      <c r="P99" s="454" t="s">
        <v>5</v>
      </c>
      <c r="Q99" s="347" t="s">
        <v>6</v>
      </c>
      <c r="R99" s="348" t="s">
        <v>7</v>
      </c>
      <c r="S99" s="454" t="s">
        <v>5</v>
      </c>
      <c r="T99" s="347" t="s">
        <v>6</v>
      </c>
      <c r="U99" s="348" t="s">
        <v>7</v>
      </c>
      <c r="V99" s="453" t="s">
        <v>5</v>
      </c>
      <c r="W99" s="347" t="s">
        <v>6</v>
      </c>
      <c r="X99" s="357" t="s">
        <v>7</v>
      </c>
    </row>
    <row r="100" spans="2:24" ht="29.25" customHeight="1">
      <c r="B100" s="322"/>
      <c r="C100" s="325" t="s">
        <v>173</v>
      </c>
      <c r="D100" s="315">
        <v>3</v>
      </c>
      <c r="E100" s="311">
        <v>3</v>
      </c>
      <c r="F100" s="488">
        <f>D100+E100</f>
        <v>6</v>
      </c>
      <c r="G100" s="548"/>
      <c r="H100" s="311"/>
      <c r="I100" s="467"/>
      <c r="J100" s="315"/>
      <c r="K100" s="311"/>
      <c r="L100" s="549"/>
      <c r="M100" s="548"/>
      <c r="N100" s="311"/>
      <c r="O100" s="467"/>
      <c r="P100" s="480">
        <f>D100+G100+J100+M100</f>
        <v>3</v>
      </c>
      <c r="Q100" s="480">
        <f>E100+K100+N100</f>
        <v>3</v>
      </c>
      <c r="R100" s="550">
        <f>P100+Q100</f>
        <v>6</v>
      </c>
      <c r="S100" s="468"/>
      <c r="T100" s="311"/>
      <c r="U100" s="551"/>
      <c r="V100" s="468">
        <f>P100+S100</f>
        <v>3</v>
      </c>
      <c r="W100" s="311">
        <f>Q100+T100</f>
        <v>3</v>
      </c>
      <c r="X100" s="552">
        <f aca="true" t="shared" si="10" ref="X100:X125">SUM(V100:W100)</f>
        <v>6</v>
      </c>
    </row>
    <row r="101" spans="2:24" ht="29.25" customHeight="1">
      <c r="B101" s="323"/>
      <c r="C101" s="326" t="s">
        <v>174</v>
      </c>
      <c r="D101" s="328">
        <v>6</v>
      </c>
      <c r="E101" s="312">
        <v>3</v>
      </c>
      <c r="F101" s="512">
        <f aca="true" t="shared" si="11" ref="F101:F120">D101+E101</f>
        <v>9</v>
      </c>
      <c r="G101" s="389"/>
      <c r="H101" s="312"/>
      <c r="I101" s="390"/>
      <c r="J101" s="328"/>
      <c r="K101" s="312"/>
      <c r="L101" s="553"/>
      <c r="M101" s="389"/>
      <c r="N101" s="312"/>
      <c r="O101" s="390"/>
      <c r="P101" s="480">
        <f aca="true" t="shared" si="12" ref="P101:P125">D101+G101+J101+M101</f>
        <v>6</v>
      </c>
      <c r="Q101" s="480">
        <f aca="true" t="shared" si="13" ref="Q101:Q125">E101+K101+N101</f>
        <v>3</v>
      </c>
      <c r="R101" s="550">
        <f aca="true" t="shared" si="14" ref="R101:R125">P101+Q101</f>
        <v>9</v>
      </c>
      <c r="S101" s="314"/>
      <c r="T101" s="312">
        <v>1</v>
      </c>
      <c r="U101" s="554">
        <f>S101+T101</f>
        <v>1</v>
      </c>
      <c r="V101" s="314">
        <f aca="true" t="shared" si="15" ref="V101:W125">P101+S101</f>
        <v>6</v>
      </c>
      <c r="W101" s="312">
        <f t="shared" si="15"/>
        <v>4</v>
      </c>
      <c r="X101" s="512">
        <f t="shared" si="10"/>
        <v>10</v>
      </c>
    </row>
    <row r="102" spans="2:24" ht="29.25" customHeight="1">
      <c r="B102" s="358" t="s">
        <v>175</v>
      </c>
      <c r="C102" s="326" t="s">
        <v>176</v>
      </c>
      <c r="D102" s="328">
        <v>6</v>
      </c>
      <c r="E102" s="312">
        <v>7</v>
      </c>
      <c r="F102" s="512">
        <f t="shared" si="11"/>
        <v>13</v>
      </c>
      <c r="G102" s="389"/>
      <c r="H102" s="312"/>
      <c r="I102" s="390"/>
      <c r="J102" s="328"/>
      <c r="K102" s="312"/>
      <c r="L102" s="553"/>
      <c r="M102" s="389"/>
      <c r="N102" s="312"/>
      <c r="O102" s="390"/>
      <c r="P102" s="480">
        <f t="shared" si="12"/>
        <v>6</v>
      </c>
      <c r="Q102" s="480">
        <f t="shared" si="13"/>
        <v>7</v>
      </c>
      <c r="R102" s="550">
        <f t="shared" si="14"/>
        <v>13</v>
      </c>
      <c r="S102" s="314">
        <v>3</v>
      </c>
      <c r="T102" s="312">
        <v>5</v>
      </c>
      <c r="U102" s="554">
        <f>S102+T102</f>
        <v>8</v>
      </c>
      <c r="V102" s="314">
        <f t="shared" si="15"/>
        <v>9</v>
      </c>
      <c r="W102" s="312">
        <f t="shared" si="15"/>
        <v>12</v>
      </c>
      <c r="X102" s="512">
        <f t="shared" si="10"/>
        <v>21</v>
      </c>
    </row>
    <row r="103" spans="2:24" ht="29.25" customHeight="1">
      <c r="B103" s="358"/>
      <c r="C103" s="326" t="s">
        <v>215</v>
      </c>
      <c r="D103" s="328">
        <v>4</v>
      </c>
      <c r="E103" s="312">
        <v>2</v>
      </c>
      <c r="F103" s="512">
        <f t="shared" si="11"/>
        <v>6</v>
      </c>
      <c r="G103" s="389"/>
      <c r="H103" s="312"/>
      <c r="I103" s="390"/>
      <c r="J103" s="328"/>
      <c r="K103" s="312"/>
      <c r="L103" s="553"/>
      <c r="M103" s="389"/>
      <c r="N103" s="312"/>
      <c r="O103" s="390"/>
      <c r="P103" s="480">
        <f t="shared" si="12"/>
        <v>4</v>
      </c>
      <c r="Q103" s="480">
        <f t="shared" si="13"/>
        <v>2</v>
      </c>
      <c r="R103" s="550">
        <f t="shared" si="14"/>
        <v>6</v>
      </c>
      <c r="S103" s="314"/>
      <c r="T103" s="312"/>
      <c r="U103" s="554"/>
      <c r="V103" s="314">
        <f t="shared" si="15"/>
        <v>4</v>
      </c>
      <c r="W103" s="312">
        <f t="shared" si="15"/>
        <v>2</v>
      </c>
      <c r="X103" s="512">
        <f t="shared" si="10"/>
        <v>6</v>
      </c>
    </row>
    <row r="104" spans="2:24" ht="29.25" customHeight="1">
      <c r="B104" s="358"/>
      <c r="C104" s="326" t="s">
        <v>243</v>
      </c>
      <c r="D104" s="328">
        <v>2</v>
      </c>
      <c r="E104" s="312">
        <v>3</v>
      </c>
      <c r="F104" s="512">
        <f t="shared" si="11"/>
        <v>5</v>
      </c>
      <c r="G104" s="389"/>
      <c r="H104" s="312"/>
      <c r="I104" s="390"/>
      <c r="J104" s="328"/>
      <c r="K104" s="312"/>
      <c r="L104" s="553"/>
      <c r="M104" s="389"/>
      <c r="N104" s="312"/>
      <c r="O104" s="390"/>
      <c r="P104" s="480">
        <f t="shared" si="12"/>
        <v>2</v>
      </c>
      <c r="Q104" s="480">
        <f t="shared" si="13"/>
        <v>3</v>
      </c>
      <c r="R104" s="513">
        <f t="shared" si="14"/>
        <v>5</v>
      </c>
      <c r="S104" s="314"/>
      <c r="T104" s="312"/>
      <c r="U104" s="512"/>
      <c r="V104" s="314">
        <f t="shared" si="15"/>
        <v>2</v>
      </c>
      <c r="W104" s="312">
        <f t="shared" si="15"/>
        <v>3</v>
      </c>
      <c r="X104" s="512">
        <f t="shared" si="10"/>
        <v>5</v>
      </c>
    </row>
    <row r="105" spans="2:24" ht="29.25" customHeight="1">
      <c r="B105" s="358"/>
      <c r="C105" s="326" t="s">
        <v>244</v>
      </c>
      <c r="D105" s="328">
        <v>1</v>
      </c>
      <c r="E105" s="312"/>
      <c r="F105" s="512">
        <f t="shared" si="11"/>
        <v>1</v>
      </c>
      <c r="G105" s="389"/>
      <c r="H105" s="312"/>
      <c r="I105" s="390"/>
      <c r="J105" s="328"/>
      <c r="K105" s="312"/>
      <c r="L105" s="553"/>
      <c r="M105" s="389"/>
      <c r="N105" s="312"/>
      <c r="O105" s="390"/>
      <c r="P105" s="480">
        <f t="shared" si="12"/>
        <v>1</v>
      </c>
      <c r="Q105" s="480"/>
      <c r="R105" s="513">
        <f t="shared" si="14"/>
        <v>1</v>
      </c>
      <c r="S105" s="314"/>
      <c r="T105" s="312"/>
      <c r="U105" s="512"/>
      <c r="V105" s="314">
        <f t="shared" si="15"/>
        <v>1</v>
      </c>
      <c r="W105" s="312"/>
      <c r="X105" s="512">
        <f t="shared" si="10"/>
        <v>1</v>
      </c>
    </row>
    <row r="106" spans="2:24" ht="29.25" customHeight="1">
      <c r="B106" s="358"/>
      <c r="C106" s="326" t="s">
        <v>216</v>
      </c>
      <c r="D106" s="328">
        <v>3</v>
      </c>
      <c r="E106" s="312">
        <v>2</v>
      </c>
      <c r="F106" s="512">
        <f t="shared" si="11"/>
        <v>5</v>
      </c>
      <c r="G106" s="389"/>
      <c r="H106" s="312"/>
      <c r="I106" s="390"/>
      <c r="J106" s="328"/>
      <c r="K106" s="312"/>
      <c r="L106" s="553"/>
      <c r="M106" s="389"/>
      <c r="N106" s="312"/>
      <c r="O106" s="390"/>
      <c r="P106" s="480">
        <f t="shared" si="12"/>
        <v>3</v>
      </c>
      <c r="Q106" s="480">
        <f t="shared" si="13"/>
        <v>2</v>
      </c>
      <c r="R106" s="550">
        <f t="shared" si="14"/>
        <v>5</v>
      </c>
      <c r="S106" s="314"/>
      <c r="T106" s="312"/>
      <c r="U106" s="554"/>
      <c r="V106" s="314">
        <f t="shared" si="15"/>
        <v>3</v>
      </c>
      <c r="W106" s="312">
        <f t="shared" si="15"/>
        <v>2</v>
      </c>
      <c r="X106" s="512">
        <f t="shared" si="10"/>
        <v>5</v>
      </c>
    </row>
    <row r="107" spans="2:24" ht="29.25" customHeight="1">
      <c r="B107" s="359"/>
      <c r="C107" s="326" t="s">
        <v>177</v>
      </c>
      <c r="D107" s="328"/>
      <c r="E107" s="312">
        <v>1</v>
      </c>
      <c r="F107" s="512">
        <f t="shared" si="11"/>
        <v>1</v>
      </c>
      <c r="G107" s="389"/>
      <c r="H107" s="312"/>
      <c r="I107" s="390"/>
      <c r="J107" s="328"/>
      <c r="K107" s="312"/>
      <c r="L107" s="553"/>
      <c r="M107" s="389"/>
      <c r="N107" s="312"/>
      <c r="O107" s="390"/>
      <c r="P107" s="480"/>
      <c r="Q107" s="480">
        <f t="shared" si="13"/>
        <v>1</v>
      </c>
      <c r="R107" s="550">
        <f t="shared" si="14"/>
        <v>1</v>
      </c>
      <c r="S107" s="314">
        <v>2</v>
      </c>
      <c r="T107" s="312">
        <v>3</v>
      </c>
      <c r="U107" s="554">
        <f>S107+T107</f>
        <v>5</v>
      </c>
      <c r="V107" s="314">
        <f t="shared" si="15"/>
        <v>2</v>
      </c>
      <c r="W107" s="312">
        <f t="shared" si="15"/>
        <v>4</v>
      </c>
      <c r="X107" s="512">
        <f t="shared" si="10"/>
        <v>6</v>
      </c>
    </row>
    <row r="108" spans="2:24" ht="29.25" customHeight="1">
      <c r="B108" s="359"/>
      <c r="C108" s="326" t="s">
        <v>178</v>
      </c>
      <c r="D108" s="329">
        <v>3</v>
      </c>
      <c r="E108" s="330">
        <v>3</v>
      </c>
      <c r="F108" s="512">
        <f t="shared" si="11"/>
        <v>6</v>
      </c>
      <c r="G108" s="386"/>
      <c r="H108" s="330"/>
      <c r="I108" s="390"/>
      <c r="J108" s="329"/>
      <c r="K108" s="330"/>
      <c r="L108" s="553"/>
      <c r="M108" s="386"/>
      <c r="N108" s="330"/>
      <c r="O108" s="390"/>
      <c r="P108" s="480">
        <f t="shared" si="12"/>
        <v>3</v>
      </c>
      <c r="Q108" s="480">
        <f t="shared" si="13"/>
        <v>3</v>
      </c>
      <c r="R108" s="550">
        <f t="shared" si="14"/>
        <v>6</v>
      </c>
      <c r="S108" s="314"/>
      <c r="T108" s="312"/>
      <c r="U108" s="554"/>
      <c r="V108" s="314">
        <f t="shared" si="15"/>
        <v>3</v>
      </c>
      <c r="W108" s="312">
        <f t="shared" si="15"/>
        <v>3</v>
      </c>
      <c r="X108" s="512">
        <f t="shared" si="10"/>
        <v>6</v>
      </c>
    </row>
    <row r="109" spans="2:24" ht="29.25" customHeight="1">
      <c r="B109" s="358" t="s">
        <v>179</v>
      </c>
      <c r="C109" s="326" t="s">
        <v>180</v>
      </c>
      <c r="D109" s="328">
        <v>6</v>
      </c>
      <c r="E109" s="312">
        <v>4</v>
      </c>
      <c r="F109" s="512">
        <f t="shared" si="11"/>
        <v>10</v>
      </c>
      <c r="G109" s="389"/>
      <c r="H109" s="312"/>
      <c r="I109" s="390"/>
      <c r="J109" s="328"/>
      <c r="K109" s="312"/>
      <c r="L109" s="553"/>
      <c r="M109" s="389"/>
      <c r="N109" s="312"/>
      <c r="O109" s="390"/>
      <c r="P109" s="480">
        <f t="shared" si="12"/>
        <v>6</v>
      </c>
      <c r="Q109" s="480">
        <f t="shared" si="13"/>
        <v>4</v>
      </c>
      <c r="R109" s="550">
        <f t="shared" si="14"/>
        <v>10</v>
      </c>
      <c r="S109" s="314"/>
      <c r="T109" s="312">
        <v>2</v>
      </c>
      <c r="U109" s="554">
        <f>S109+T109</f>
        <v>2</v>
      </c>
      <c r="V109" s="314">
        <f t="shared" si="15"/>
        <v>6</v>
      </c>
      <c r="W109" s="312">
        <f t="shared" si="15"/>
        <v>6</v>
      </c>
      <c r="X109" s="512">
        <f t="shared" si="10"/>
        <v>12</v>
      </c>
    </row>
    <row r="110" spans="2:24" ht="29.25" customHeight="1">
      <c r="B110" s="359"/>
      <c r="C110" s="326" t="s">
        <v>181</v>
      </c>
      <c r="D110" s="328"/>
      <c r="E110" s="312">
        <v>1</v>
      </c>
      <c r="F110" s="512">
        <f t="shared" si="11"/>
        <v>1</v>
      </c>
      <c r="G110" s="389"/>
      <c r="H110" s="312"/>
      <c r="I110" s="390"/>
      <c r="J110" s="328">
        <v>3</v>
      </c>
      <c r="K110" s="312">
        <v>3</v>
      </c>
      <c r="L110" s="553">
        <f>J110+K110</f>
        <v>6</v>
      </c>
      <c r="M110" s="389"/>
      <c r="N110" s="312"/>
      <c r="O110" s="390"/>
      <c r="P110" s="480">
        <f t="shared" si="12"/>
        <v>3</v>
      </c>
      <c r="Q110" s="480">
        <f t="shared" si="13"/>
        <v>4</v>
      </c>
      <c r="R110" s="513">
        <f t="shared" si="14"/>
        <v>7</v>
      </c>
      <c r="S110" s="314"/>
      <c r="T110" s="312"/>
      <c r="U110" s="512"/>
      <c r="V110" s="314">
        <f t="shared" si="15"/>
        <v>3</v>
      </c>
      <c r="W110" s="312">
        <f t="shared" si="15"/>
        <v>4</v>
      </c>
      <c r="X110" s="512">
        <f t="shared" si="10"/>
        <v>7</v>
      </c>
    </row>
    <row r="111" spans="2:24" ht="29.25" customHeight="1">
      <c r="B111" s="358"/>
      <c r="C111" s="326" t="s">
        <v>203</v>
      </c>
      <c r="D111" s="328">
        <v>2</v>
      </c>
      <c r="E111" s="312">
        <v>8</v>
      </c>
      <c r="F111" s="512">
        <f t="shared" si="11"/>
        <v>10</v>
      </c>
      <c r="G111" s="389"/>
      <c r="H111" s="312"/>
      <c r="I111" s="390"/>
      <c r="J111" s="328">
        <v>18</v>
      </c>
      <c r="K111" s="312">
        <v>44</v>
      </c>
      <c r="L111" s="553">
        <f>J111+K111</f>
        <v>62</v>
      </c>
      <c r="M111" s="389"/>
      <c r="N111" s="312"/>
      <c r="O111" s="390"/>
      <c r="P111" s="480">
        <f t="shared" si="12"/>
        <v>20</v>
      </c>
      <c r="Q111" s="480">
        <f t="shared" si="13"/>
        <v>52</v>
      </c>
      <c r="R111" s="550">
        <f t="shared" si="14"/>
        <v>72</v>
      </c>
      <c r="S111" s="314">
        <v>1</v>
      </c>
      <c r="T111" s="312"/>
      <c r="U111" s="554">
        <f>S111+T111</f>
        <v>1</v>
      </c>
      <c r="V111" s="314">
        <f t="shared" si="15"/>
        <v>21</v>
      </c>
      <c r="W111" s="312">
        <f t="shared" si="15"/>
        <v>52</v>
      </c>
      <c r="X111" s="512">
        <f t="shared" si="10"/>
        <v>73</v>
      </c>
    </row>
    <row r="112" spans="2:24" ht="29.25" customHeight="1">
      <c r="B112" s="358"/>
      <c r="C112" s="326" t="s">
        <v>217</v>
      </c>
      <c r="D112" s="328">
        <v>2</v>
      </c>
      <c r="E112" s="312">
        <v>4</v>
      </c>
      <c r="F112" s="512">
        <f t="shared" si="11"/>
        <v>6</v>
      </c>
      <c r="G112" s="389"/>
      <c r="H112" s="312"/>
      <c r="I112" s="390"/>
      <c r="J112" s="328">
        <v>33</v>
      </c>
      <c r="K112" s="312">
        <v>27</v>
      </c>
      <c r="L112" s="553">
        <v>60</v>
      </c>
      <c r="M112" s="389"/>
      <c r="N112" s="312"/>
      <c r="O112" s="390"/>
      <c r="P112" s="480">
        <f t="shared" si="12"/>
        <v>35</v>
      </c>
      <c r="Q112" s="480">
        <f t="shared" si="13"/>
        <v>31</v>
      </c>
      <c r="R112" s="550">
        <f t="shared" si="14"/>
        <v>66</v>
      </c>
      <c r="S112" s="314"/>
      <c r="T112" s="312"/>
      <c r="U112" s="554"/>
      <c r="V112" s="314">
        <f t="shared" si="15"/>
        <v>35</v>
      </c>
      <c r="W112" s="312">
        <f t="shared" si="15"/>
        <v>31</v>
      </c>
      <c r="X112" s="512">
        <f t="shared" si="10"/>
        <v>66</v>
      </c>
    </row>
    <row r="113" spans="2:24" ht="29.25" customHeight="1">
      <c r="B113" s="358"/>
      <c r="C113" s="326" t="s">
        <v>218</v>
      </c>
      <c r="D113" s="328">
        <v>1</v>
      </c>
      <c r="E113" s="312">
        <v>2</v>
      </c>
      <c r="F113" s="512">
        <f t="shared" si="11"/>
        <v>3</v>
      </c>
      <c r="G113" s="389"/>
      <c r="H113" s="312"/>
      <c r="I113" s="390"/>
      <c r="J113" s="328"/>
      <c r="K113" s="312"/>
      <c r="L113" s="553"/>
      <c r="M113" s="389"/>
      <c r="N113" s="312"/>
      <c r="O113" s="390"/>
      <c r="P113" s="480">
        <f t="shared" si="12"/>
        <v>1</v>
      </c>
      <c r="Q113" s="480">
        <f t="shared" si="13"/>
        <v>2</v>
      </c>
      <c r="R113" s="550">
        <f t="shared" si="14"/>
        <v>3</v>
      </c>
      <c r="S113" s="314"/>
      <c r="T113" s="312"/>
      <c r="U113" s="554"/>
      <c r="V113" s="314">
        <f t="shared" si="15"/>
        <v>1</v>
      </c>
      <c r="W113" s="312">
        <f t="shared" si="15"/>
        <v>2</v>
      </c>
      <c r="X113" s="512">
        <f t="shared" si="10"/>
        <v>3</v>
      </c>
    </row>
    <row r="114" spans="2:24" ht="29.25" customHeight="1">
      <c r="B114" s="358"/>
      <c r="C114" s="326" t="s">
        <v>182</v>
      </c>
      <c r="D114" s="328">
        <v>4</v>
      </c>
      <c r="E114" s="312"/>
      <c r="F114" s="512">
        <f t="shared" si="11"/>
        <v>4</v>
      </c>
      <c r="G114" s="389"/>
      <c r="H114" s="312"/>
      <c r="I114" s="390"/>
      <c r="J114" s="328"/>
      <c r="K114" s="312"/>
      <c r="L114" s="553"/>
      <c r="M114" s="389"/>
      <c r="N114" s="312"/>
      <c r="O114" s="390"/>
      <c r="P114" s="480">
        <f t="shared" si="12"/>
        <v>4</v>
      </c>
      <c r="Q114" s="480"/>
      <c r="R114" s="513">
        <f t="shared" si="14"/>
        <v>4</v>
      </c>
      <c r="S114" s="555"/>
      <c r="T114" s="749"/>
      <c r="U114" s="512"/>
      <c r="V114" s="314">
        <f t="shared" si="15"/>
        <v>4</v>
      </c>
      <c r="W114" s="312"/>
      <c r="X114" s="512">
        <f t="shared" si="10"/>
        <v>4</v>
      </c>
    </row>
    <row r="115" spans="2:24" ht="29.25" customHeight="1">
      <c r="B115" s="358"/>
      <c r="C115" s="326" t="s">
        <v>95</v>
      </c>
      <c r="D115" s="328"/>
      <c r="E115" s="312"/>
      <c r="F115" s="512"/>
      <c r="G115" s="389"/>
      <c r="H115" s="312"/>
      <c r="I115" s="390"/>
      <c r="J115" s="328"/>
      <c r="K115" s="312"/>
      <c r="L115" s="553"/>
      <c r="M115" s="389"/>
      <c r="N115" s="312"/>
      <c r="O115" s="390"/>
      <c r="P115" s="480"/>
      <c r="Q115" s="480"/>
      <c r="R115" s="550"/>
      <c r="S115" s="556"/>
      <c r="T115" s="750"/>
      <c r="U115" s="554"/>
      <c r="V115" s="314"/>
      <c r="W115" s="312"/>
      <c r="X115" s="512"/>
    </row>
    <row r="116" spans="2:24" ht="29.25" customHeight="1">
      <c r="B116" s="358"/>
      <c r="C116" s="326" t="s">
        <v>308</v>
      </c>
      <c r="D116" s="328"/>
      <c r="E116" s="312">
        <v>1</v>
      </c>
      <c r="F116" s="512">
        <f t="shared" si="11"/>
        <v>1</v>
      </c>
      <c r="G116" s="389"/>
      <c r="H116" s="312"/>
      <c r="I116" s="390"/>
      <c r="J116" s="328"/>
      <c r="K116" s="312"/>
      <c r="L116" s="553"/>
      <c r="M116" s="389"/>
      <c r="N116" s="312"/>
      <c r="O116" s="390"/>
      <c r="P116" s="480"/>
      <c r="Q116" s="480">
        <f t="shared" si="13"/>
        <v>1</v>
      </c>
      <c r="R116" s="550">
        <f t="shared" si="14"/>
        <v>1</v>
      </c>
      <c r="S116" s="555"/>
      <c r="T116" s="749"/>
      <c r="U116" s="554"/>
      <c r="V116" s="314"/>
      <c r="W116" s="312">
        <f t="shared" si="15"/>
        <v>1</v>
      </c>
      <c r="X116" s="512">
        <f t="shared" si="10"/>
        <v>1</v>
      </c>
    </row>
    <row r="117" spans="2:24" ht="29.25" customHeight="1">
      <c r="B117" s="358"/>
      <c r="C117" s="326" t="s">
        <v>242</v>
      </c>
      <c r="D117" s="328">
        <v>4</v>
      </c>
      <c r="E117" s="312"/>
      <c r="F117" s="512">
        <f t="shared" si="11"/>
        <v>4</v>
      </c>
      <c r="G117" s="389"/>
      <c r="H117" s="312"/>
      <c r="I117" s="390"/>
      <c r="J117" s="328"/>
      <c r="K117" s="312"/>
      <c r="L117" s="553"/>
      <c r="M117" s="389"/>
      <c r="N117" s="312"/>
      <c r="O117" s="390"/>
      <c r="P117" s="480">
        <f t="shared" si="12"/>
        <v>4</v>
      </c>
      <c r="Q117" s="480"/>
      <c r="R117" s="550">
        <f t="shared" si="14"/>
        <v>4</v>
      </c>
      <c r="S117" s="555"/>
      <c r="T117" s="749"/>
      <c r="U117" s="554"/>
      <c r="V117" s="314">
        <f t="shared" si="15"/>
        <v>4</v>
      </c>
      <c r="W117" s="312"/>
      <c r="X117" s="512">
        <f t="shared" si="10"/>
        <v>4</v>
      </c>
    </row>
    <row r="118" spans="2:24" ht="29.25" customHeight="1">
      <c r="B118" s="358"/>
      <c r="C118" s="326" t="s">
        <v>322</v>
      </c>
      <c r="D118" s="328"/>
      <c r="E118" s="312"/>
      <c r="F118" s="512"/>
      <c r="G118" s="389"/>
      <c r="H118" s="312"/>
      <c r="I118" s="390"/>
      <c r="J118" s="328"/>
      <c r="K118" s="312"/>
      <c r="L118" s="553"/>
      <c r="M118" s="389"/>
      <c r="N118" s="312"/>
      <c r="O118" s="390"/>
      <c r="P118" s="480"/>
      <c r="Q118" s="480"/>
      <c r="R118" s="550"/>
      <c r="S118" s="555"/>
      <c r="T118" s="749"/>
      <c r="U118" s="554"/>
      <c r="V118" s="314"/>
      <c r="W118" s="312"/>
      <c r="X118" s="512"/>
    </row>
    <row r="119" spans="2:24" ht="29.25" customHeight="1">
      <c r="B119" s="358"/>
      <c r="C119" s="326" t="s">
        <v>323</v>
      </c>
      <c r="D119" s="328"/>
      <c r="E119" s="312"/>
      <c r="F119" s="512"/>
      <c r="G119" s="389"/>
      <c r="H119" s="312"/>
      <c r="I119" s="390"/>
      <c r="J119" s="328"/>
      <c r="K119" s="312"/>
      <c r="L119" s="553"/>
      <c r="M119" s="389"/>
      <c r="N119" s="312"/>
      <c r="O119" s="390"/>
      <c r="P119" s="480"/>
      <c r="Q119" s="480"/>
      <c r="R119" s="550"/>
      <c r="S119" s="555"/>
      <c r="T119" s="749"/>
      <c r="U119" s="554"/>
      <c r="V119" s="314"/>
      <c r="W119" s="312"/>
      <c r="X119" s="512"/>
    </row>
    <row r="120" spans="2:24" ht="29.25" customHeight="1">
      <c r="B120" s="358" t="s">
        <v>149</v>
      </c>
      <c r="C120" s="326" t="s">
        <v>309</v>
      </c>
      <c r="D120" s="328">
        <v>1</v>
      </c>
      <c r="E120" s="312">
        <v>1</v>
      </c>
      <c r="F120" s="512">
        <f t="shared" si="11"/>
        <v>2</v>
      </c>
      <c r="G120" s="389"/>
      <c r="H120" s="312"/>
      <c r="I120" s="390"/>
      <c r="J120" s="328"/>
      <c r="K120" s="312"/>
      <c r="L120" s="553"/>
      <c r="M120" s="389"/>
      <c r="N120" s="312"/>
      <c r="O120" s="390"/>
      <c r="P120" s="480">
        <f t="shared" si="12"/>
        <v>1</v>
      </c>
      <c r="Q120" s="480">
        <f t="shared" si="13"/>
        <v>1</v>
      </c>
      <c r="R120" s="550">
        <f t="shared" si="14"/>
        <v>2</v>
      </c>
      <c r="S120" s="555"/>
      <c r="T120" s="749"/>
      <c r="U120" s="554"/>
      <c r="V120" s="314">
        <f t="shared" si="15"/>
        <v>1</v>
      </c>
      <c r="W120" s="312">
        <f t="shared" si="15"/>
        <v>1</v>
      </c>
      <c r="X120" s="512">
        <f t="shared" si="10"/>
        <v>2</v>
      </c>
    </row>
    <row r="121" spans="2:24" ht="29.25" customHeight="1">
      <c r="B121" s="358"/>
      <c r="C121" s="326" t="s">
        <v>324</v>
      </c>
      <c r="D121" s="328"/>
      <c r="E121" s="312"/>
      <c r="F121" s="512"/>
      <c r="G121" s="389"/>
      <c r="H121" s="312"/>
      <c r="I121" s="390"/>
      <c r="J121" s="328"/>
      <c r="K121" s="312"/>
      <c r="L121" s="553"/>
      <c r="M121" s="389"/>
      <c r="N121" s="312"/>
      <c r="O121" s="390"/>
      <c r="P121" s="480"/>
      <c r="Q121" s="480"/>
      <c r="R121" s="550"/>
      <c r="S121" s="555"/>
      <c r="T121" s="749"/>
      <c r="U121" s="554"/>
      <c r="V121" s="314"/>
      <c r="W121" s="312"/>
      <c r="X121" s="512"/>
    </row>
    <row r="122" spans="2:24" ht="29.25" customHeight="1">
      <c r="B122" s="323"/>
      <c r="C122" s="326" t="s">
        <v>350</v>
      </c>
      <c r="D122" s="328"/>
      <c r="E122" s="312"/>
      <c r="F122" s="512"/>
      <c r="G122" s="389"/>
      <c r="H122" s="312"/>
      <c r="I122" s="390"/>
      <c r="J122" s="328">
        <v>6</v>
      </c>
      <c r="K122" s="312">
        <v>3</v>
      </c>
      <c r="L122" s="553">
        <f>+J122+K122</f>
        <v>9</v>
      </c>
      <c r="M122" s="389"/>
      <c r="N122" s="312"/>
      <c r="O122" s="390"/>
      <c r="P122" s="480">
        <v>6</v>
      </c>
      <c r="Q122" s="480">
        <f t="shared" si="13"/>
        <v>3</v>
      </c>
      <c r="R122" s="550">
        <f t="shared" si="14"/>
        <v>9</v>
      </c>
      <c r="S122" s="555"/>
      <c r="T122" s="749"/>
      <c r="U122" s="554"/>
      <c r="V122" s="314">
        <v>6</v>
      </c>
      <c r="W122" s="312">
        <f t="shared" si="15"/>
        <v>3</v>
      </c>
      <c r="X122" s="512">
        <f t="shared" si="10"/>
        <v>9</v>
      </c>
    </row>
    <row r="123" spans="2:24" ht="29.25" customHeight="1">
      <c r="B123" s="323"/>
      <c r="C123" s="326" t="s">
        <v>357</v>
      </c>
      <c r="D123" s="328">
        <v>3</v>
      </c>
      <c r="E123" s="312">
        <v>3</v>
      </c>
      <c r="F123" s="512">
        <v>6</v>
      </c>
      <c r="G123" s="389"/>
      <c r="H123" s="312"/>
      <c r="I123" s="390"/>
      <c r="J123" s="328"/>
      <c r="K123" s="312"/>
      <c r="L123" s="553"/>
      <c r="M123" s="389"/>
      <c r="N123" s="312"/>
      <c r="O123" s="390"/>
      <c r="P123" s="480">
        <v>3</v>
      </c>
      <c r="Q123" s="480">
        <v>3</v>
      </c>
      <c r="R123" s="550">
        <v>6</v>
      </c>
      <c r="S123" s="555"/>
      <c r="T123" s="749"/>
      <c r="U123" s="554"/>
      <c r="V123" s="314">
        <v>3</v>
      </c>
      <c r="W123" s="312">
        <v>3</v>
      </c>
      <c r="X123" s="512">
        <v>6</v>
      </c>
    </row>
    <row r="124" spans="2:24" ht="29.25" customHeight="1">
      <c r="B124" s="323"/>
      <c r="C124" s="326" t="s">
        <v>245</v>
      </c>
      <c r="D124" s="328"/>
      <c r="E124" s="312"/>
      <c r="F124" s="512"/>
      <c r="G124" s="389"/>
      <c r="H124" s="312"/>
      <c r="I124" s="390"/>
      <c r="J124" s="328">
        <v>33</v>
      </c>
      <c r="K124" s="312">
        <v>7</v>
      </c>
      <c r="L124" s="553">
        <f>J124+K124</f>
        <v>40</v>
      </c>
      <c r="M124" s="389"/>
      <c r="N124" s="312"/>
      <c r="O124" s="390"/>
      <c r="P124" s="480">
        <f t="shared" si="12"/>
        <v>33</v>
      </c>
      <c r="Q124" s="480">
        <f t="shared" si="13"/>
        <v>7</v>
      </c>
      <c r="R124" s="550">
        <f t="shared" si="14"/>
        <v>40</v>
      </c>
      <c r="S124" s="555"/>
      <c r="T124" s="749"/>
      <c r="U124" s="554"/>
      <c r="V124" s="314">
        <f t="shared" si="15"/>
        <v>33</v>
      </c>
      <c r="W124" s="312">
        <f t="shared" si="15"/>
        <v>7</v>
      </c>
      <c r="X124" s="512">
        <f t="shared" si="10"/>
        <v>40</v>
      </c>
    </row>
    <row r="125" spans="2:24" ht="29.25" customHeight="1" thickBot="1">
      <c r="B125" s="323"/>
      <c r="C125" s="327" t="s">
        <v>238</v>
      </c>
      <c r="D125" s="329"/>
      <c r="E125" s="330"/>
      <c r="F125" s="751"/>
      <c r="G125" s="386"/>
      <c r="H125" s="330"/>
      <c r="I125" s="388"/>
      <c r="J125" s="329">
        <v>39</v>
      </c>
      <c r="K125" s="330">
        <v>26</v>
      </c>
      <c r="L125" s="752">
        <f>J125+K125</f>
        <v>65</v>
      </c>
      <c r="M125" s="386"/>
      <c r="N125" s="330"/>
      <c r="O125" s="388"/>
      <c r="P125" s="753">
        <f t="shared" si="12"/>
        <v>39</v>
      </c>
      <c r="Q125" s="753">
        <f t="shared" si="13"/>
        <v>26</v>
      </c>
      <c r="R125" s="754">
        <f t="shared" si="14"/>
        <v>65</v>
      </c>
      <c r="S125" s="755"/>
      <c r="T125" s="756"/>
      <c r="U125" s="757"/>
      <c r="V125" s="473">
        <f t="shared" si="15"/>
        <v>39</v>
      </c>
      <c r="W125" s="330">
        <f t="shared" si="15"/>
        <v>26</v>
      </c>
      <c r="X125" s="751">
        <f t="shared" si="10"/>
        <v>65</v>
      </c>
    </row>
    <row r="126" spans="2:25" ht="29.25" customHeight="1" thickBot="1">
      <c r="B126" s="324"/>
      <c r="C126" s="303" t="s">
        <v>20</v>
      </c>
      <c r="D126" s="305">
        <f>SUM(D100:D125)</f>
        <v>51</v>
      </c>
      <c r="E126" s="305">
        <f aca="true" t="shared" si="16" ref="E126:X126">SUM(E100:E125)</f>
        <v>48</v>
      </c>
      <c r="F126" s="305">
        <f t="shared" si="16"/>
        <v>99</v>
      </c>
      <c r="G126" s="758"/>
      <c r="H126" s="759"/>
      <c r="I126" s="760"/>
      <c r="J126" s="305">
        <f t="shared" si="16"/>
        <v>132</v>
      </c>
      <c r="K126" s="305">
        <f t="shared" si="16"/>
        <v>110</v>
      </c>
      <c r="L126" s="305">
        <f t="shared" si="16"/>
        <v>242</v>
      </c>
      <c r="M126" s="758"/>
      <c r="N126" s="759"/>
      <c r="O126" s="760"/>
      <c r="P126" s="305">
        <f t="shared" si="16"/>
        <v>183</v>
      </c>
      <c r="Q126" s="305">
        <f t="shared" si="16"/>
        <v>158</v>
      </c>
      <c r="R126" s="305">
        <f t="shared" si="16"/>
        <v>341</v>
      </c>
      <c r="S126" s="305">
        <f t="shared" si="16"/>
        <v>6</v>
      </c>
      <c r="T126" s="305">
        <f t="shared" si="16"/>
        <v>11</v>
      </c>
      <c r="U126" s="305">
        <f t="shared" si="16"/>
        <v>17</v>
      </c>
      <c r="V126" s="305">
        <f t="shared" si="16"/>
        <v>189</v>
      </c>
      <c r="W126" s="305">
        <f t="shared" si="16"/>
        <v>169</v>
      </c>
      <c r="X126" s="305">
        <f t="shared" si="16"/>
        <v>358</v>
      </c>
      <c r="Y126" s="149"/>
    </row>
    <row r="127" spans="2:25" ht="29.25" customHeight="1">
      <c r="B127" s="289"/>
      <c r="C127" s="292"/>
      <c r="D127" s="291"/>
      <c r="E127" s="291"/>
      <c r="F127" s="291"/>
      <c r="G127" s="293"/>
      <c r="H127" s="293"/>
      <c r="I127" s="293"/>
      <c r="J127" s="290"/>
      <c r="K127" s="290"/>
      <c r="L127" s="290"/>
      <c r="M127" s="290"/>
      <c r="N127" s="290"/>
      <c r="O127" s="290"/>
      <c r="P127" s="291"/>
      <c r="Q127" s="291"/>
      <c r="R127" s="291"/>
      <c r="S127" s="290"/>
      <c r="T127" s="290"/>
      <c r="U127" s="290"/>
      <c r="V127" s="290"/>
      <c r="W127" s="290"/>
      <c r="X127" s="290"/>
      <c r="Y127" s="149"/>
    </row>
    <row r="128" spans="2:25" ht="30" customHeight="1">
      <c r="B128" s="791" t="s">
        <v>10</v>
      </c>
      <c r="C128" s="791"/>
      <c r="D128" s="791"/>
      <c r="E128" s="791"/>
      <c r="F128" s="791"/>
      <c r="G128" s="791"/>
      <c r="H128" s="791"/>
      <c r="I128" s="791"/>
      <c r="J128" s="791"/>
      <c r="K128" s="791"/>
      <c r="L128" s="791"/>
      <c r="M128" s="791"/>
      <c r="N128" s="791"/>
      <c r="O128" s="791"/>
      <c r="P128" s="791"/>
      <c r="Q128" s="791"/>
      <c r="R128" s="791"/>
      <c r="S128" s="791"/>
      <c r="T128" s="791"/>
      <c r="U128" s="791"/>
      <c r="V128" s="791"/>
      <c r="W128" s="791"/>
      <c r="X128" s="791"/>
      <c r="Y128" s="149"/>
    </row>
    <row r="129" spans="2:25" ht="30" customHeight="1">
      <c r="B129" s="791" t="s">
        <v>0</v>
      </c>
      <c r="C129" s="791"/>
      <c r="D129" s="791"/>
      <c r="E129" s="791"/>
      <c r="F129" s="791"/>
      <c r="G129" s="791"/>
      <c r="H129" s="791"/>
      <c r="I129" s="791"/>
      <c r="J129" s="791"/>
      <c r="K129" s="791"/>
      <c r="L129" s="791"/>
      <c r="M129" s="791"/>
      <c r="N129" s="791"/>
      <c r="O129" s="791"/>
      <c r="P129" s="791"/>
      <c r="Q129" s="791"/>
      <c r="R129" s="791"/>
      <c r="S129" s="791"/>
      <c r="T129" s="791"/>
      <c r="U129" s="791"/>
      <c r="V129" s="791"/>
      <c r="W129" s="791"/>
      <c r="X129" s="791"/>
      <c r="Y129" s="149"/>
    </row>
    <row r="130" spans="2:25" ht="30" customHeight="1" thickBot="1">
      <c r="B130" s="790" t="s">
        <v>363</v>
      </c>
      <c r="C130" s="790"/>
      <c r="D130" s="790"/>
      <c r="E130" s="790"/>
      <c r="F130" s="790"/>
      <c r="G130" s="790"/>
      <c r="H130" s="790"/>
      <c r="I130" s="790"/>
      <c r="J130" s="790"/>
      <c r="K130" s="790"/>
      <c r="L130" s="790"/>
      <c r="M130" s="790"/>
      <c r="N130" s="790"/>
      <c r="O130" s="790"/>
      <c r="P130" s="790"/>
      <c r="Q130" s="790"/>
      <c r="R130" s="790"/>
      <c r="S130" s="790"/>
      <c r="T130" s="790"/>
      <c r="U130" s="790"/>
      <c r="V130" s="790"/>
      <c r="W130" s="790"/>
      <c r="X130" s="790"/>
      <c r="Y130" s="149"/>
    </row>
    <row r="131" spans="2:25" ht="30" customHeight="1" thickBot="1">
      <c r="B131" s="810" t="s">
        <v>16</v>
      </c>
      <c r="C131" s="811"/>
      <c r="D131" s="803" t="s">
        <v>18</v>
      </c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5"/>
      <c r="S131" s="812" t="s">
        <v>19</v>
      </c>
      <c r="T131" s="795"/>
      <c r="U131" s="796"/>
      <c r="V131" s="792" t="s">
        <v>22</v>
      </c>
      <c r="W131" s="793"/>
      <c r="X131" s="794"/>
      <c r="Y131" s="149"/>
    </row>
    <row r="132" spans="2:25" ht="30" customHeight="1" thickBot="1">
      <c r="B132" s="344" t="s">
        <v>17</v>
      </c>
      <c r="C132" s="345"/>
      <c r="D132" s="803" t="s">
        <v>27</v>
      </c>
      <c r="E132" s="804"/>
      <c r="F132" s="805"/>
      <c r="G132" s="803" t="s">
        <v>26</v>
      </c>
      <c r="H132" s="804"/>
      <c r="I132" s="814"/>
      <c r="J132" s="803" t="s">
        <v>237</v>
      </c>
      <c r="K132" s="804"/>
      <c r="L132" s="814"/>
      <c r="M132" s="803" t="s">
        <v>236</v>
      </c>
      <c r="N132" s="804"/>
      <c r="O132" s="814"/>
      <c r="P132" s="803" t="s">
        <v>20</v>
      </c>
      <c r="Q132" s="804"/>
      <c r="R132" s="805"/>
      <c r="S132" s="797"/>
      <c r="T132" s="798"/>
      <c r="U132" s="799"/>
      <c r="V132" s="800" t="s">
        <v>20</v>
      </c>
      <c r="W132" s="801"/>
      <c r="X132" s="802"/>
      <c r="Y132" s="149"/>
    </row>
    <row r="133" spans="2:25" ht="30" customHeight="1" thickBot="1">
      <c r="B133" s="346"/>
      <c r="C133" s="454" t="s">
        <v>21</v>
      </c>
      <c r="D133" s="453" t="s">
        <v>5</v>
      </c>
      <c r="E133" s="347" t="s">
        <v>6</v>
      </c>
      <c r="F133" s="348" t="s">
        <v>7</v>
      </c>
      <c r="G133" s="450" t="s">
        <v>5</v>
      </c>
      <c r="H133" s="354" t="s">
        <v>6</v>
      </c>
      <c r="I133" s="348" t="s">
        <v>7</v>
      </c>
      <c r="J133" s="451" t="s">
        <v>5</v>
      </c>
      <c r="K133" s="355" t="s">
        <v>6</v>
      </c>
      <c r="L133" s="452" t="s">
        <v>7</v>
      </c>
      <c r="M133" s="450" t="s">
        <v>5</v>
      </c>
      <c r="N133" s="354" t="s">
        <v>6</v>
      </c>
      <c r="O133" s="348" t="s">
        <v>7</v>
      </c>
      <c r="P133" s="454" t="s">
        <v>5</v>
      </c>
      <c r="Q133" s="347" t="s">
        <v>6</v>
      </c>
      <c r="R133" s="348" t="s">
        <v>7</v>
      </c>
      <c r="S133" s="454" t="s">
        <v>5</v>
      </c>
      <c r="T133" s="347" t="s">
        <v>6</v>
      </c>
      <c r="U133" s="348" t="s">
        <v>7</v>
      </c>
      <c r="V133" s="453" t="s">
        <v>5</v>
      </c>
      <c r="W133" s="347" t="s">
        <v>6</v>
      </c>
      <c r="X133" s="357" t="s">
        <v>7</v>
      </c>
      <c r="Y133" s="149"/>
    </row>
    <row r="134" spans="2:25" ht="29.25" customHeight="1">
      <c r="B134" s="295"/>
      <c r="C134" s="332" t="s">
        <v>184</v>
      </c>
      <c r="D134" s="486">
        <v>1</v>
      </c>
      <c r="E134" s="487"/>
      <c r="F134" s="488">
        <f>SUM(D134:E134)</f>
        <v>1</v>
      </c>
      <c r="G134" s="470"/>
      <c r="H134" s="471"/>
      <c r="I134" s="472"/>
      <c r="J134" s="482"/>
      <c r="K134" s="471"/>
      <c r="L134" s="472"/>
      <c r="M134" s="482"/>
      <c r="N134" s="471"/>
      <c r="O134" s="472"/>
      <c r="P134" s="489">
        <f>+D134+G134+J134+M134</f>
        <v>1</v>
      </c>
      <c r="Q134" s="490"/>
      <c r="R134" s="481">
        <f>+P134+Q134</f>
        <v>1</v>
      </c>
      <c r="S134" s="491"/>
      <c r="T134" s="492">
        <v>1</v>
      </c>
      <c r="U134" s="472">
        <f>SUM(S134:T134)</f>
        <v>1</v>
      </c>
      <c r="V134" s="493">
        <f>+P134+S134</f>
        <v>1</v>
      </c>
      <c r="W134" s="494">
        <f aca="true" t="shared" si="17" ref="W134:W165">+Q134+T134</f>
        <v>1</v>
      </c>
      <c r="X134" s="472">
        <f aca="true" t="shared" si="18" ref="X134:X165">SUM(V134:W134)</f>
        <v>2</v>
      </c>
      <c r="Y134" s="149"/>
    </row>
    <row r="135" spans="2:26" s="149" customFormat="1" ht="29.25" customHeight="1">
      <c r="B135" s="295"/>
      <c r="C135" s="333" t="s">
        <v>192</v>
      </c>
      <c r="D135" s="328"/>
      <c r="E135" s="312"/>
      <c r="F135" s="488"/>
      <c r="G135" s="328"/>
      <c r="H135" s="343"/>
      <c r="I135" s="472"/>
      <c r="J135" s="389"/>
      <c r="K135" s="343"/>
      <c r="L135" s="472"/>
      <c r="M135" s="389"/>
      <c r="N135" s="343"/>
      <c r="O135" s="472"/>
      <c r="P135" s="489"/>
      <c r="Q135" s="490"/>
      <c r="R135" s="481"/>
      <c r="S135" s="491"/>
      <c r="T135" s="492"/>
      <c r="U135" s="472"/>
      <c r="V135" s="493"/>
      <c r="W135" s="494"/>
      <c r="X135" s="472"/>
      <c r="Z135"/>
    </row>
    <row r="136" spans="2:24" s="149" customFormat="1" ht="29.25" customHeight="1">
      <c r="B136" s="295"/>
      <c r="C136" s="333" t="s">
        <v>183</v>
      </c>
      <c r="D136" s="491"/>
      <c r="E136" s="495"/>
      <c r="F136" s="488"/>
      <c r="G136" s="328"/>
      <c r="H136" s="343"/>
      <c r="I136" s="472"/>
      <c r="J136" s="389"/>
      <c r="K136" s="343"/>
      <c r="L136" s="472"/>
      <c r="M136" s="389"/>
      <c r="N136" s="343"/>
      <c r="O136" s="472"/>
      <c r="P136" s="489"/>
      <c r="Q136" s="490"/>
      <c r="R136" s="481"/>
      <c r="S136" s="491"/>
      <c r="T136" s="492"/>
      <c r="U136" s="472"/>
      <c r="V136" s="493"/>
      <c r="W136" s="494"/>
      <c r="X136" s="472"/>
    </row>
    <row r="137" spans="2:24" s="149" customFormat="1" ht="29.25" customHeight="1">
      <c r="B137" s="295"/>
      <c r="C137" s="333" t="s">
        <v>191</v>
      </c>
      <c r="D137" s="328"/>
      <c r="E137" s="312"/>
      <c r="F137" s="488"/>
      <c r="G137" s="328"/>
      <c r="H137" s="343"/>
      <c r="I137" s="472"/>
      <c r="J137" s="389"/>
      <c r="K137" s="343"/>
      <c r="L137" s="472"/>
      <c r="M137" s="389"/>
      <c r="N137" s="343"/>
      <c r="O137" s="472"/>
      <c r="P137" s="489"/>
      <c r="Q137" s="490"/>
      <c r="R137" s="481"/>
      <c r="S137" s="491"/>
      <c r="T137" s="492"/>
      <c r="U137" s="472"/>
      <c r="V137" s="493"/>
      <c r="W137" s="494"/>
      <c r="X137" s="472"/>
    </row>
    <row r="138" spans="2:24" s="149" customFormat="1" ht="29.25" customHeight="1">
      <c r="B138" s="331"/>
      <c r="C138" s="333" t="s">
        <v>185</v>
      </c>
      <c r="D138" s="491"/>
      <c r="E138" s="495"/>
      <c r="F138" s="488"/>
      <c r="G138" s="328"/>
      <c r="H138" s="343"/>
      <c r="I138" s="472"/>
      <c r="J138" s="389"/>
      <c r="K138" s="343"/>
      <c r="L138" s="472"/>
      <c r="M138" s="389"/>
      <c r="N138" s="343"/>
      <c r="O138" s="472"/>
      <c r="P138" s="489"/>
      <c r="Q138" s="490"/>
      <c r="R138" s="481"/>
      <c r="S138" s="491"/>
      <c r="T138" s="492">
        <v>1</v>
      </c>
      <c r="U138" s="472">
        <f>SUM(S138:T138)</f>
        <v>1</v>
      </c>
      <c r="V138" s="493"/>
      <c r="W138" s="494">
        <f t="shared" si="17"/>
        <v>1</v>
      </c>
      <c r="X138" s="472">
        <f t="shared" si="18"/>
        <v>1</v>
      </c>
    </row>
    <row r="139" spans="2:24" s="149" customFormat="1" ht="29.25" customHeight="1">
      <c r="B139" s="331"/>
      <c r="C139" s="333" t="s">
        <v>193</v>
      </c>
      <c r="D139" s="491">
        <v>3</v>
      </c>
      <c r="E139" s="495">
        <v>2</v>
      </c>
      <c r="F139" s="488">
        <f>SUM(D139:E139)</f>
        <v>5</v>
      </c>
      <c r="G139" s="328"/>
      <c r="H139" s="343"/>
      <c r="I139" s="472"/>
      <c r="J139" s="389"/>
      <c r="K139" s="343"/>
      <c r="L139" s="472"/>
      <c r="M139" s="389"/>
      <c r="N139" s="343"/>
      <c r="O139" s="472"/>
      <c r="P139" s="489">
        <f>+D139+G139+J139+M139</f>
        <v>3</v>
      </c>
      <c r="Q139" s="490">
        <f>+E139+H139+K139+N139</f>
        <v>2</v>
      </c>
      <c r="R139" s="481">
        <f>+P139+Q139</f>
        <v>5</v>
      </c>
      <c r="S139" s="389"/>
      <c r="T139" s="343"/>
      <c r="U139" s="472"/>
      <c r="V139" s="493">
        <f>+P139+S139</f>
        <v>3</v>
      </c>
      <c r="W139" s="494">
        <f t="shared" si="17"/>
        <v>2</v>
      </c>
      <c r="X139" s="472">
        <f t="shared" si="18"/>
        <v>5</v>
      </c>
    </row>
    <row r="140" spans="2:25" s="149" customFormat="1" ht="29.25" customHeight="1">
      <c r="B140" s="297"/>
      <c r="C140" s="333" t="s">
        <v>188</v>
      </c>
      <c r="D140" s="491"/>
      <c r="E140" s="495">
        <v>1</v>
      </c>
      <c r="F140" s="488">
        <f>SUM(D140:E140)</f>
        <v>1</v>
      </c>
      <c r="G140" s="328"/>
      <c r="H140" s="343"/>
      <c r="I140" s="472"/>
      <c r="J140" s="389"/>
      <c r="K140" s="343"/>
      <c r="L140" s="472"/>
      <c r="M140" s="389"/>
      <c r="N140" s="343"/>
      <c r="O140" s="472"/>
      <c r="P140" s="489"/>
      <c r="Q140" s="490">
        <f>+E140+H140+K140+N140</f>
        <v>1</v>
      </c>
      <c r="R140" s="481">
        <f>+P140+Q140</f>
        <v>1</v>
      </c>
      <c r="S140" s="491">
        <v>1</v>
      </c>
      <c r="T140" s="492">
        <v>1</v>
      </c>
      <c r="U140" s="472">
        <f>SUM(S140:T140)</f>
        <v>2</v>
      </c>
      <c r="V140" s="493">
        <f>+P140+S140</f>
        <v>1</v>
      </c>
      <c r="W140" s="494">
        <f t="shared" si="17"/>
        <v>2</v>
      </c>
      <c r="X140" s="472">
        <f t="shared" si="18"/>
        <v>3</v>
      </c>
      <c r="Y140"/>
    </row>
    <row r="141" spans="2:24" s="149" customFormat="1" ht="29.25" customHeight="1">
      <c r="B141" s="297" t="s">
        <v>190</v>
      </c>
      <c r="C141" s="333" t="s">
        <v>186</v>
      </c>
      <c r="D141" s="491"/>
      <c r="E141" s="495"/>
      <c r="F141" s="488"/>
      <c r="G141" s="328"/>
      <c r="H141" s="343"/>
      <c r="I141" s="472"/>
      <c r="J141" s="389"/>
      <c r="K141" s="343"/>
      <c r="L141" s="472"/>
      <c r="M141" s="389"/>
      <c r="N141" s="343"/>
      <c r="O141" s="472"/>
      <c r="P141" s="489"/>
      <c r="Q141" s="490"/>
      <c r="R141" s="481"/>
      <c r="S141" s="491">
        <v>1</v>
      </c>
      <c r="T141" s="492">
        <v>1</v>
      </c>
      <c r="U141" s="472">
        <f>SUM(S141:T141)</f>
        <v>2</v>
      </c>
      <c r="V141" s="493">
        <f>+P141+S141</f>
        <v>1</v>
      </c>
      <c r="W141" s="494">
        <f t="shared" si="17"/>
        <v>1</v>
      </c>
      <c r="X141" s="472">
        <f t="shared" si="18"/>
        <v>2</v>
      </c>
    </row>
    <row r="142" spans="2:25" s="149" customFormat="1" ht="29.25" customHeight="1">
      <c r="B142" s="297"/>
      <c r="C142" s="333" t="s">
        <v>187</v>
      </c>
      <c r="D142" s="491">
        <v>2</v>
      </c>
      <c r="E142" s="495">
        <v>1</v>
      </c>
      <c r="F142" s="488">
        <f>SUM(D142:E142)</f>
        <v>3</v>
      </c>
      <c r="G142" s="328"/>
      <c r="H142" s="343"/>
      <c r="I142" s="472"/>
      <c r="J142" s="389"/>
      <c r="K142" s="343"/>
      <c r="L142" s="472"/>
      <c r="M142" s="389"/>
      <c r="N142" s="343"/>
      <c r="O142" s="472"/>
      <c r="P142" s="489">
        <f>+D142+G142+J142+M142</f>
        <v>2</v>
      </c>
      <c r="Q142" s="490">
        <f>+E142+H142+K142+N142</f>
        <v>1</v>
      </c>
      <c r="R142" s="481">
        <f>+P142+Q142</f>
        <v>3</v>
      </c>
      <c r="S142" s="491"/>
      <c r="T142" s="492"/>
      <c r="U142" s="472"/>
      <c r="V142" s="493">
        <f>+P142+S142</f>
        <v>2</v>
      </c>
      <c r="W142" s="494">
        <f t="shared" si="17"/>
        <v>1</v>
      </c>
      <c r="X142" s="472">
        <f t="shared" si="18"/>
        <v>3</v>
      </c>
      <c r="Y142"/>
    </row>
    <row r="143" spans="2:25" ht="29.25" customHeight="1">
      <c r="B143" s="296"/>
      <c r="C143" s="333" t="s">
        <v>295</v>
      </c>
      <c r="D143" s="328"/>
      <c r="E143" s="312"/>
      <c r="F143" s="488"/>
      <c r="G143" s="328"/>
      <c r="H143" s="343"/>
      <c r="I143" s="472"/>
      <c r="J143" s="389"/>
      <c r="K143" s="343"/>
      <c r="L143" s="472"/>
      <c r="M143" s="389"/>
      <c r="N143" s="343"/>
      <c r="O143" s="472"/>
      <c r="P143" s="489"/>
      <c r="Q143" s="490"/>
      <c r="R143" s="481"/>
      <c r="S143" s="389"/>
      <c r="T143" s="343"/>
      <c r="U143" s="472"/>
      <c r="V143" s="493"/>
      <c r="W143" s="494"/>
      <c r="X143" s="472"/>
      <c r="Y143" s="149"/>
    </row>
    <row r="144" spans="2:24" s="149" customFormat="1" ht="29.25" customHeight="1">
      <c r="B144" s="297"/>
      <c r="C144" s="333" t="s">
        <v>189</v>
      </c>
      <c r="D144" s="491">
        <v>2</v>
      </c>
      <c r="E144" s="495"/>
      <c r="F144" s="488">
        <f>SUM(D144:E144)</f>
        <v>2</v>
      </c>
      <c r="G144" s="328"/>
      <c r="H144" s="343"/>
      <c r="I144" s="472"/>
      <c r="J144" s="389"/>
      <c r="K144" s="343"/>
      <c r="L144" s="472"/>
      <c r="M144" s="389"/>
      <c r="N144" s="343"/>
      <c r="O144" s="472"/>
      <c r="P144" s="489">
        <f>+D144+G144+J144+M144</f>
        <v>2</v>
      </c>
      <c r="Q144" s="490"/>
      <c r="R144" s="481">
        <f>+P144+Q144</f>
        <v>2</v>
      </c>
      <c r="S144" s="491"/>
      <c r="T144" s="492">
        <v>2</v>
      </c>
      <c r="U144" s="472">
        <f>SUM(S144:T144)</f>
        <v>2</v>
      </c>
      <c r="V144" s="493">
        <f>+P144+S144</f>
        <v>2</v>
      </c>
      <c r="W144" s="494">
        <f t="shared" si="17"/>
        <v>2</v>
      </c>
      <c r="X144" s="472">
        <f t="shared" si="18"/>
        <v>4</v>
      </c>
    </row>
    <row r="145" spans="2:25" ht="29.25" customHeight="1">
      <c r="B145" s="297"/>
      <c r="C145" s="333" t="s">
        <v>296</v>
      </c>
      <c r="D145" s="328"/>
      <c r="E145" s="312"/>
      <c r="F145" s="488"/>
      <c r="G145" s="328"/>
      <c r="H145" s="343"/>
      <c r="I145" s="472"/>
      <c r="J145" s="389"/>
      <c r="K145" s="343"/>
      <c r="L145" s="472"/>
      <c r="M145" s="389"/>
      <c r="N145" s="343"/>
      <c r="O145" s="472"/>
      <c r="P145" s="489"/>
      <c r="Q145" s="490"/>
      <c r="R145" s="481"/>
      <c r="S145" s="491">
        <v>1</v>
      </c>
      <c r="T145" s="492">
        <v>2</v>
      </c>
      <c r="U145" s="472">
        <f>SUM(S145:T145)</f>
        <v>3</v>
      </c>
      <c r="V145" s="493">
        <f>+P145+S145</f>
        <v>1</v>
      </c>
      <c r="W145" s="494">
        <f t="shared" si="17"/>
        <v>2</v>
      </c>
      <c r="X145" s="472">
        <f t="shared" si="18"/>
        <v>3</v>
      </c>
      <c r="Y145" s="149"/>
    </row>
    <row r="146" spans="2:24" s="149" customFormat="1" ht="29.25" customHeight="1">
      <c r="B146" s="297"/>
      <c r="C146" s="333" t="s">
        <v>197</v>
      </c>
      <c r="D146" s="328"/>
      <c r="E146" s="312"/>
      <c r="F146" s="488"/>
      <c r="G146" s="328"/>
      <c r="H146" s="343"/>
      <c r="I146" s="472"/>
      <c r="J146" s="389"/>
      <c r="K146" s="343"/>
      <c r="L146" s="472"/>
      <c r="M146" s="389"/>
      <c r="N146" s="343"/>
      <c r="O146" s="472"/>
      <c r="P146" s="489"/>
      <c r="Q146" s="490"/>
      <c r="R146" s="481"/>
      <c r="S146" s="389"/>
      <c r="T146" s="492"/>
      <c r="U146" s="472"/>
      <c r="V146" s="493"/>
      <c r="W146" s="494"/>
      <c r="X146" s="472"/>
    </row>
    <row r="147" spans="2:24" s="149" customFormat="1" ht="29.25" customHeight="1">
      <c r="B147" s="297" t="s">
        <v>144</v>
      </c>
      <c r="C147" s="333" t="s">
        <v>199</v>
      </c>
      <c r="D147" s="328"/>
      <c r="E147" s="312"/>
      <c r="F147" s="488"/>
      <c r="G147" s="328"/>
      <c r="H147" s="343"/>
      <c r="I147" s="472"/>
      <c r="J147" s="389"/>
      <c r="K147" s="343"/>
      <c r="L147" s="472"/>
      <c r="M147" s="389"/>
      <c r="N147" s="343"/>
      <c r="O147" s="472"/>
      <c r="P147" s="489"/>
      <c r="Q147" s="490"/>
      <c r="R147" s="481"/>
      <c r="S147" s="491"/>
      <c r="T147" s="492"/>
      <c r="U147" s="472"/>
      <c r="V147" s="493"/>
      <c r="W147" s="494"/>
      <c r="X147" s="472"/>
    </row>
    <row r="148" spans="2:24" s="149" customFormat="1" ht="29.25" customHeight="1">
      <c r="B148" s="297"/>
      <c r="C148" s="333" t="s">
        <v>194</v>
      </c>
      <c r="D148" s="328"/>
      <c r="E148" s="312"/>
      <c r="F148" s="488"/>
      <c r="G148" s="328"/>
      <c r="H148" s="343"/>
      <c r="I148" s="472"/>
      <c r="J148" s="389"/>
      <c r="K148" s="343"/>
      <c r="L148" s="472"/>
      <c r="M148" s="389"/>
      <c r="N148" s="343"/>
      <c r="O148" s="472"/>
      <c r="P148" s="489"/>
      <c r="Q148" s="490"/>
      <c r="R148" s="481"/>
      <c r="S148" s="491">
        <v>1</v>
      </c>
      <c r="T148" s="492">
        <v>2</v>
      </c>
      <c r="U148" s="472">
        <f>SUM(S148:T148)</f>
        <v>3</v>
      </c>
      <c r="V148" s="493">
        <f>+P148+S148</f>
        <v>1</v>
      </c>
      <c r="W148" s="494">
        <f t="shared" si="17"/>
        <v>2</v>
      </c>
      <c r="X148" s="472">
        <f t="shared" si="18"/>
        <v>3</v>
      </c>
    </row>
    <row r="149" spans="2:24" s="149" customFormat="1" ht="29.25" customHeight="1">
      <c r="B149" s="297"/>
      <c r="C149" s="333" t="s">
        <v>198</v>
      </c>
      <c r="D149" s="328"/>
      <c r="E149" s="312"/>
      <c r="F149" s="488"/>
      <c r="G149" s="328"/>
      <c r="H149" s="343"/>
      <c r="I149" s="472"/>
      <c r="J149" s="389"/>
      <c r="K149" s="343"/>
      <c r="L149" s="472"/>
      <c r="M149" s="389"/>
      <c r="N149" s="343"/>
      <c r="O149" s="472"/>
      <c r="P149" s="489"/>
      <c r="Q149" s="490"/>
      <c r="R149" s="481"/>
      <c r="S149" s="491"/>
      <c r="T149" s="492"/>
      <c r="U149" s="472"/>
      <c r="V149" s="493"/>
      <c r="W149" s="494"/>
      <c r="X149" s="472"/>
    </row>
    <row r="150" spans="2:24" s="149" customFormat="1" ht="29.25" customHeight="1">
      <c r="B150" s="297"/>
      <c r="C150" s="333" t="s">
        <v>196</v>
      </c>
      <c r="D150" s="328"/>
      <c r="E150" s="312"/>
      <c r="F150" s="488"/>
      <c r="G150" s="328"/>
      <c r="H150" s="343"/>
      <c r="I150" s="472"/>
      <c r="J150" s="389"/>
      <c r="K150" s="343"/>
      <c r="L150" s="472"/>
      <c r="M150" s="389"/>
      <c r="N150" s="343"/>
      <c r="O150" s="472"/>
      <c r="P150" s="489"/>
      <c r="Q150" s="490"/>
      <c r="R150" s="481"/>
      <c r="S150" s="491"/>
      <c r="T150" s="492"/>
      <c r="U150" s="472"/>
      <c r="V150" s="493"/>
      <c r="W150" s="494"/>
      <c r="X150" s="472"/>
    </row>
    <row r="151" spans="2:24" s="149" customFormat="1" ht="29.25" customHeight="1">
      <c r="B151" s="297"/>
      <c r="C151" s="333" t="s">
        <v>195</v>
      </c>
      <c r="D151" s="328"/>
      <c r="E151" s="312"/>
      <c r="F151" s="488"/>
      <c r="G151" s="328"/>
      <c r="H151" s="343"/>
      <c r="I151" s="472"/>
      <c r="J151" s="389"/>
      <c r="K151" s="343"/>
      <c r="L151" s="472"/>
      <c r="M151" s="389"/>
      <c r="N151" s="343"/>
      <c r="O151" s="472"/>
      <c r="P151" s="489"/>
      <c r="Q151" s="490"/>
      <c r="R151" s="481"/>
      <c r="S151" s="491"/>
      <c r="T151" s="492"/>
      <c r="U151" s="472"/>
      <c r="V151" s="493"/>
      <c r="W151" s="494"/>
      <c r="X151" s="472"/>
    </row>
    <row r="152" spans="2:24" s="149" customFormat="1" ht="29.25" customHeight="1">
      <c r="B152" s="297"/>
      <c r="C152" s="333" t="s">
        <v>297</v>
      </c>
      <c r="D152" s="328"/>
      <c r="E152" s="312"/>
      <c r="F152" s="488"/>
      <c r="G152" s="328"/>
      <c r="H152" s="343"/>
      <c r="I152" s="472"/>
      <c r="J152" s="389"/>
      <c r="K152" s="343"/>
      <c r="L152" s="472"/>
      <c r="M152" s="389"/>
      <c r="N152" s="343"/>
      <c r="O152" s="472"/>
      <c r="P152" s="489"/>
      <c r="Q152" s="490"/>
      <c r="R152" s="481"/>
      <c r="S152" s="491"/>
      <c r="T152" s="492">
        <v>1</v>
      </c>
      <c r="U152" s="472">
        <f>SUM(S152:T152)</f>
        <v>1</v>
      </c>
      <c r="V152" s="493"/>
      <c r="W152" s="494">
        <f t="shared" si="17"/>
        <v>1</v>
      </c>
      <c r="X152" s="472">
        <f t="shared" si="18"/>
        <v>1</v>
      </c>
    </row>
    <row r="153" spans="2:24" s="149" customFormat="1" ht="29.25" customHeight="1">
      <c r="B153" s="297"/>
      <c r="C153" s="333" t="s">
        <v>298</v>
      </c>
      <c r="D153" s="491"/>
      <c r="E153" s="495">
        <v>1</v>
      </c>
      <c r="F153" s="488">
        <f>SUM(D153:E153)</f>
        <v>1</v>
      </c>
      <c r="G153" s="328"/>
      <c r="H153" s="343"/>
      <c r="I153" s="472"/>
      <c r="J153" s="389"/>
      <c r="K153" s="343"/>
      <c r="L153" s="472"/>
      <c r="M153" s="389"/>
      <c r="N153" s="343"/>
      <c r="O153" s="472"/>
      <c r="P153" s="489"/>
      <c r="Q153" s="490">
        <f>+E153+H153+K153+N153</f>
        <v>1</v>
      </c>
      <c r="R153" s="481">
        <f>+P153+Q153</f>
        <v>1</v>
      </c>
      <c r="S153" s="491"/>
      <c r="T153" s="343"/>
      <c r="U153" s="472"/>
      <c r="V153" s="493"/>
      <c r="W153" s="494">
        <f t="shared" si="17"/>
        <v>1</v>
      </c>
      <c r="X153" s="472">
        <f t="shared" si="18"/>
        <v>1</v>
      </c>
    </row>
    <row r="154" spans="2:24" s="149" customFormat="1" ht="29.25" customHeight="1">
      <c r="B154" s="297"/>
      <c r="C154" s="333" t="s">
        <v>299</v>
      </c>
      <c r="D154" s="491"/>
      <c r="E154" s="495"/>
      <c r="F154" s="488"/>
      <c r="G154" s="328"/>
      <c r="H154" s="343"/>
      <c r="I154" s="472"/>
      <c r="J154" s="389"/>
      <c r="K154" s="343"/>
      <c r="L154" s="472"/>
      <c r="M154" s="389"/>
      <c r="N154" s="343"/>
      <c r="O154" s="472"/>
      <c r="P154" s="489"/>
      <c r="Q154" s="490"/>
      <c r="R154" s="481"/>
      <c r="S154" s="491"/>
      <c r="T154" s="492">
        <v>3</v>
      </c>
      <c r="U154" s="472">
        <f>SUM(S154:T154)</f>
        <v>3</v>
      </c>
      <c r="V154" s="493"/>
      <c r="W154" s="494">
        <f t="shared" si="17"/>
        <v>3</v>
      </c>
      <c r="X154" s="472">
        <f t="shared" si="18"/>
        <v>3</v>
      </c>
    </row>
    <row r="155" spans="2:24" s="149" customFormat="1" ht="29.25" customHeight="1">
      <c r="B155" s="331"/>
      <c r="C155" s="333" t="s">
        <v>300</v>
      </c>
      <c r="D155" s="491">
        <v>5</v>
      </c>
      <c r="E155" s="495"/>
      <c r="F155" s="488">
        <f>SUM(D155:E155)</f>
        <v>5</v>
      </c>
      <c r="G155" s="328"/>
      <c r="H155" s="343"/>
      <c r="I155" s="472"/>
      <c r="J155" s="389"/>
      <c r="K155" s="343"/>
      <c r="L155" s="472"/>
      <c r="M155" s="389"/>
      <c r="N155" s="343"/>
      <c r="O155" s="472"/>
      <c r="P155" s="489">
        <f>+D155+G155+J155+M155</f>
        <v>5</v>
      </c>
      <c r="Q155" s="490"/>
      <c r="R155" s="481">
        <f>+P155+Q155</f>
        <v>5</v>
      </c>
      <c r="S155" s="491"/>
      <c r="T155" s="492"/>
      <c r="U155" s="472"/>
      <c r="V155" s="493">
        <f>+P155+S155</f>
        <v>5</v>
      </c>
      <c r="W155" s="494"/>
      <c r="X155" s="472">
        <f t="shared" si="18"/>
        <v>5</v>
      </c>
    </row>
    <row r="156" spans="2:25" s="149" customFormat="1" ht="29.25" customHeight="1">
      <c r="B156" s="297"/>
      <c r="C156" s="333" t="s">
        <v>301</v>
      </c>
      <c r="D156" s="491">
        <v>1</v>
      </c>
      <c r="E156" s="495">
        <v>1</v>
      </c>
      <c r="F156" s="488">
        <f>SUM(D156:E156)</f>
        <v>2</v>
      </c>
      <c r="G156" s="328"/>
      <c r="H156" s="343"/>
      <c r="I156" s="472"/>
      <c r="J156" s="389"/>
      <c r="K156" s="343"/>
      <c r="L156" s="472"/>
      <c r="M156" s="389"/>
      <c r="N156" s="343"/>
      <c r="O156" s="472"/>
      <c r="P156" s="489">
        <f>+D156+G156+J156+M156</f>
        <v>1</v>
      </c>
      <c r="Q156" s="490">
        <f>+E156+H156+K156+N156</f>
        <v>1</v>
      </c>
      <c r="R156" s="481">
        <f>+P156+Q156</f>
        <v>2</v>
      </c>
      <c r="S156" s="491"/>
      <c r="T156" s="492"/>
      <c r="U156" s="472"/>
      <c r="V156" s="493">
        <f>+P156+S156</f>
        <v>1</v>
      </c>
      <c r="W156" s="494">
        <f t="shared" si="17"/>
        <v>1</v>
      </c>
      <c r="X156" s="472">
        <f t="shared" si="18"/>
        <v>2</v>
      </c>
      <c r="Y156"/>
    </row>
    <row r="157" spans="2:25" s="149" customFormat="1" ht="29.25" customHeight="1">
      <c r="B157" s="297" t="s">
        <v>149</v>
      </c>
      <c r="C157" s="333" t="s">
        <v>302</v>
      </c>
      <c r="D157" s="491"/>
      <c r="E157" s="495">
        <v>1</v>
      </c>
      <c r="F157" s="488">
        <f>SUM(D157:E157)</f>
        <v>1</v>
      </c>
      <c r="G157" s="328"/>
      <c r="H157" s="343"/>
      <c r="I157" s="472"/>
      <c r="J157" s="389"/>
      <c r="K157" s="343"/>
      <c r="L157" s="472"/>
      <c r="M157" s="389"/>
      <c r="N157" s="343"/>
      <c r="O157" s="472"/>
      <c r="P157" s="489"/>
      <c r="Q157" s="490">
        <f>+E157+H157+K157+N157</f>
        <v>1</v>
      </c>
      <c r="R157" s="481">
        <f>+P157+Q157</f>
        <v>1</v>
      </c>
      <c r="S157" s="491"/>
      <c r="T157" s="492">
        <v>1</v>
      </c>
      <c r="U157" s="472">
        <f>SUM(S157:T157)</f>
        <v>1</v>
      </c>
      <c r="V157" s="493"/>
      <c r="W157" s="494">
        <f t="shared" si="17"/>
        <v>2</v>
      </c>
      <c r="X157" s="472">
        <f t="shared" si="18"/>
        <v>2</v>
      </c>
      <c r="Y157"/>
    </row>
    <row r="158" spans="2:25" s="149" customFormat="1" ht="29.25" customHeight="1">
      <c r="B158" s="297"/>
      <c r="C158" s="333" t="s">
        <v>201</v>
      </c>
      <c r="D158" s="328"/>
      <c r="E158" s="495"/>
      <c r="F158" s="488"/>
      <c r="G158" s="328"/>
      <c r="H158" s="343"/>
      <c r="I158" s="472"/>
      <c r="J158" s="389"/>
      <c r="K158" s="343"/>
      <c r="L158" s="472"/>
      <c r="M158" s="389"/>
      <c r="N158" s="343"/>
      <c r="O158" s="472"/>
      <c r="P158" s="489"/>
      <c r="Q158" s="490"/>
      <c r="R158" s="481"/>
      <c r="S158" s="491"/>
      <c r="T158" s="492"/>
      <c r="U158" s="472"/>
      <c r="V158" s="493"/>
      <c r="W158" s="494"/>
      <c r="X158" s="472"/>
      <c r="Y158"/>
    </row>
    <row r="159" spans="2:24" ht="29.25" customHeight="1">
      <c r="B159" s="296"/>
      <c r="C159" s="333" t="s">
        <v>200</v>
      </c>
      <c r="D159" s="491"/>
      <c r="E159" s="312"/>
      <c r="F159" s="488"/>
      <c r="G159" s="329"/>
      <c r="H159" s="387"/>
      <c r="I159" s="472"/>
      <c r="J159" s="386"/>
      <c r="K159" s="387"/>
      <c r="L159" s="472"/>
      <c r="M159" s="386"/>
      <c r="N159" s="387"/>
      <c r="O159" s="472"/>
      <c r="P159" s="489"/>
      <c r="Q159" s="490"/>
      <c r="R159" s="481"/>
      <c r="S159" s="491"/>
      <c r="T159" s="492"/>
      <c r="U159" s="472"/>
      <c r="V159" s="493"/>
      <c r="W159" s="494"/>
      <c r="X159" s="472"/>
    </row>
    <row r="160" spans="2:24" ht="29.25" customHeight="1">
      <c r="B160" s="297"/>
      <c r="C160" s="333" t="s">
        <v>303</v>
      </c>
      <c r="D160" s="491"/>
      <c r="E160" s="495"/>
      <c r="F160" s="488"/>
      <c r="G160" s="329"/>
      <c r="H160" s="387"/>
      <c r="I160" s="472"/>
      <c r="J160" s="386"/>
      <c r="K160" s="387"/>
      <c r="L160" s="472"/>
      <c r="M160" s="386"/>
      <c r="N160" s="387"/>
      <c r="O160" s="472"/>
      <c r="P160" s="489"/>
      <c r="Q160" s="490"/>
      <c r="R160" s="481"/>
      <c r="S160" s="386"/>
      <c r="T160" s="387"/>
      <c r="U160" s="472"/>
      <c r="V160" s="493"/>
      <c r="W160" s="494"/>
      <c r="X160" s="472"/>
    </row>
    <row r="161" spans="2:24" ht="29.25" customHeight="1">
      <c r="B161" s="296"/>
      <c r="C161" s="333" t="s">
        <v>304</v>
      </c>
      <c r="D161" s="491"/>
      <c r="E161" s="495"/>
      <c r="F161" s="488"/>
      <c r="G161" s="328"/>
      <c r="H161" s="343"/>
      <c r="I161" s="472"/>
      <c r="J161" s="389"/>
      <c r="K161" s="343"/>
      <c r="L161" s="472"/>
      <c r="M161" s="389"/>
      <c r="N161" s="343"/>
      <c r="O161" s="472"/>
      <c r="P161" s="489"/>
      <c r="Q161" s="490"/>
      <c r="R161" s="481"/>
      <c r="S161" s="491"/>
      <c r="T161" s="492"/>
      <c r="U161" s="472"/>
      <c r="V161" s="493"/>
      <c r="W161" s="494"/>
      <c r="X161" s="472"/>
    </row>
    <row r="162" spans="2:24" ht="29.25" customHeight="1">
      <c r="B162" s="297"/>
      <c r="C162" s="333" t="s">
        <v>274</v>
      </c>
      <c r="D162" s="491">
        <v>1</v>
      </c>
      <c r="E162" s="495"/>
      <c r="F162" s="488">
        <f>SUM(D162:E162)</f>
        <v>1</v>
      </c>
      <c r="G162" s="329"/>
      <c r="H162" s="387"/>
      <c r="I162" s="472"/>
      <c r="J162" s="386"/>
      <c r="K162" s="387"/>
      <c r="L162" s="472"/>
      <c r="M162" s="386"/>
      <c r="N162" s="387"/>
      <c r="O162" s="472"/>
      <c r="P162" s="489">
        <v>1</v>
      </c>
      <c r="Q162" s="490"/>
      <c r="R162" s="481">
        <v>1</v>
      </c>
      <c r="S162" s="314"/>
      <c r="T162" s="492"/>
      <c r="U162" s="472"/>
      <c r="V162" s="493">
        <v>1</v>
      </c>
      <c r="W162" s="494"/>
      <c r="X162" s="472">
        <v>1</v>
      </c>
    </row>
    <row r="163" spans="2:24" ht="29.25" customHeight="1">
      <c r="B163" s="297"/>
      <c r="C163" s="333" t="s">
        <v>351</v>
      </c>
      <c r="D163" s="491"/>
      <c r="E163" s="495">
        <v>2</v>
      </c>
      <c r="F163" s="488">
        <f>SUM(D163:E163)</f>
        <v>2</v>
      </c>
      <c r="G163" s="328"/>
      <c r="H163" s="343"/>
      <c r="I163" s="472"/>
      <c r="J163" s="389"/>
      <c r="K163" s="343"/>
      <c r="L163" s="472"/>
      <c r="M163" s="389"/>
      <c r="N163" s="343"/>
      <c r="O163" s="472"/>
      <c r="P163" s="489"/>
      <c r="Q163" s="490">
        <f>+E163+H163+K163+N163</f>
        <v>2</v>
      </c>
      <c r="R163" s="481">
        <f>+P163+Q163</f>
        <v>2</v>
      </c>
      <c r="S163" s="491"/>
      <c r="T163" s="387"/>
      <c r="U163" s="472"/>
      <c r="V163" s="493"/>
      <c r="W163" s="494">
        <f t="shared" si="17"/>
        <v>2</v>
      </c>
      <c r="X163" s="472">
        <f t="shared" si="18"/>
        <v>2</v>
      </c>
    </row>
    <row r="164" spans="2:24" ht="29.25" customHeight="1">
      <c r="B164" s="297"/>
      <c r="C164" s="333" t="s">
        <v>305</v>
      </c>
      <c r="D164" s="491"/>
      <c r="E164" s="495">
        <v>1</v>
      </c>
      <c r="F164" s="488">
        <f>SUM(D164:E164)</f>
        <v>1</v>
      </c>
      <c r="G164" s="328"/>
      <c r="H164" s="343"/>
      <c r="I164" s="472"/>
      <c r="J164" s="389"/>
      <c r="K164" s="343"/>
      <c r="L164" s="472"/>
      <c r="M164" s="389"/>
      <c r="N164" s="343"/>
      <c r="O164" s="472"/>
      <c r="P164" s="489"/>
      <c r="Q164" s="490">
        <f>+E164+H164+K164+N164</f>
        <v>1</v>
      </c>
      <c r="R164" s="481">
        <f>+P164+Q164</f>
        <v>1</v>
      </c>
      <c r="S164" s="491"/>
      <c r="T164" s="387"/>
      <c r="U164" s="472"/>
      <c r="V164" s="493"/>
      <c r="W164" s="494">
        <f>+Q164+T164</f>
        <v>1</v>
      </c>
      <c r="X164" s="472">
        <f>SUM(V164:W164)</f>
        <v>1</v>
      </c>
    </row>
    <row r="165" spans="2:24" ht="29.25" customHeight="1" thickBot="1">
      <c r="B165" s="299"/>
      <c r="C165" s="334" t="s">
        <v>306</v>
      </c>
      <c r="D165" s="557"/>
      <c r="E165" s="485"/>
      <c r="F165" s="483"/>
      <c r="G165" s="557"/>
      <c r="H165" s="558"/>
      <c r="I165" s="483"/>
      <c r="J165" s="572"/>
      <c r="K165" s="558"/>
      <c r="L165" s="483"/>
      <c r="M165" s="557"/>
      <c r="N165" s="558"/>
      <c r="O165" s="483"/>
      <c r="P165" s="496"/>
      <c r="Q165" s="497"/>
      <c r="R165" s="573"/>
      <c r="S165" s="498"/>
      <c r="T165" s="499">
        <v>1</v>
      </c>
      <c r="U165" s="483">
        <f>SUM(S165:T165)</f>
        <v>1</v>
      </c>
      <c r="V165" s="484"/>
      <c r="W165" s="485">
        <f t="shared" si="17"/>
        <v>1</v>
      </c>
      <c r="X165" s="483">
        <f t="shared" si="18"/>
        <v>1</v>
      </c>
    </row>
    <row r="166" spans="2:24" ht="30" customHeight="1">
      <c r="B166" s="813" t="s">
        <v>10</v>
      </c>
      <c r="C166" s="813"/>
      <c r="D166" s="813"/>
      <c r="E166" s="813"/>
      <c r="F166" s="813"/>
      <c r="G166" s="813"/>
      <c r="H166" s="813"/>
      <c r="I166" s="813"/>
      <c r="J166" s="813"/>
      <c r="K166" s="813"/>
      <c r="L166" s="813"/>
      <c r="M166" s="813"/>
      <c r="N166" s="813"/>
      <c r="O166" s="813"/>
      <c r="P166" s="813"/>
      <c r="Q166" s="813"/>
      <c r="R166" s="813"/>
      <c r="S166" s="813"/>
      <c r="T166" s="813"/>
      <c r="U166" s="813"/>
      <c r="V166" s="813"/>
      <c r="W166" s="813"/>
      <c r="X166" s="813"/>
    </row>
    <row r="167" spans="2:24" ht="30" customHeight="1">
      <c r="B167" s="813" t="s">
        <v>0</v>
      </c>
      <c r="C167" s="813"/>
      <c r="D167" s="813"/>
      <c r="E167" s="813"/>
      <c r="F167" s="813"/>
      <c r="G167" s="813"/>
      <c r="H167" s="813"/>
      <c r="I167" s="813"/>
      <c r="J167" s="813"/>
      <c r="K167" s="813"/>
      <c r="L167" s="813"/>
      <c r="M167" s="813"/>
      <c r="N167" s="813"/>
      <c r="O167" s="813"/>
      <c r="P167" s="813"/>
      <c r="Q167" s="813"/>
      <c r="R167" s="813"/>
      <c r="S167" s="813"/>
      <c r="T167" s="813"/>
      <c r="U167" s="813"/>
      <c r="V167" s="813"/>
      <c r="W167" s="813"/>
      <c r="X167" s="813"/>
    </row>
    <row r="168" spans="2:24" ht="30" customHeight="1" thickBot="1">
      <c r="B168" s="821" t="s">
        <v>363</v>
      </c>
      <c r="C168" s="821"/>
      <c r="D168" s="821"/>
      <c r="E168" s="821"/>
      <c r="F168" s="821"/>
      <c r="G168" s="821"/>
      <c r="H168" s="821"/>
      <c r="I168" s="821"/>
      <c r="J168" s="821"/>
      <c r="K168" s="821"/>
      <c r="L168" s="821"/>
      <c r="M168" s="821"/>
      <c r="N168" s="821"/>
      <c r="O168" s="821"/>
      <c r="P168" s="821"/>
      <c r="Q168" s="821"/>
      <c r="R168" s="821"/>
      <c r="S168" s="821"/>
      <c r="T168" s="821"/>
      <c r="U168" s="821"/>
      <c r="V168" s="821"/>
      <c r="W168" s="821"/>
      <c r="X168" s="821"/>
    </row>
    <row r="169" spans="2:24" ht="30" customHeight="1" thickBot="1">
      <c r="B169" s="822" t="s">
        <v>16</v>
      </c>
      <c r="C169" s="823"/>
      <c r="D169" s="815" t="s">
        <v>18</v>
      </c>
      <c r="E169" s="816"/>
      <c r="F169" s="816"/>
      <c r="G169" s="816"/>
      <c r="H169" s="816"/>
      <c r="I169" s="816"/>
      <c r="J169" s="816"/>
      <c r="K169" s="816"/>
      <c r="L169" s="816"/>
      <c r="M169" s="816"/>
      <c r="N169" s="816"/>
      <c r="O169" s="816"/>
      <c r="P169" s="816"/>
      <c r="Q169" s="816"/>
      <c r="R169" s="817"/>
      <c r="S169" s="824" t="s">
        <v>19</v>
      </c>
      <c r="T169" s="825"/>
      <c r="U169" s="826"/>
      <c r="V169" s="830" t="s">
        <v>22</v>
      </c>
      <c r="W169" s="831"/>
      <c r="X169" s="832"/>
    </row>
    <row r="170" spans="2:24" ht="30" customHeight="1" thickBot="1">
      <c r="B170" s="559" t="s">
        <v>17</v>
      </c>
      <c r="C170" s="560"/>
      <c r="D170" s="815" t="s">
        <v>27</v>
      </c>
      <c r="E170" s="816"/>
      <c r="F170" s="817"/>
      <c r="G170" s="815" t="s">
        <v>26</v>
      </c>
      <c r="H170" s="816"/>
      <c r="I170" s="833"/>
      <c r="J170" s="815" t="s">
        <v>237</v>
      </c>
      <c r="K170" s="816"/>
      <c r="L170" s="833"/>
      <c r="M170" s="815" t="s">
        <v>236</v>
      </c>
      <c r="N170" s="816"/>
      <c r="O170" s="833"/>
      <c r="P170" s="815" t="s">
        <v>20</v>
      </c>
      <c r="Q170" s="816"/>
      <c r="R170" s="817"/>
      <c r="S170" s="827"/>
      <c r="T170" s="828"/>
      <c r="U170" s="829"/>
      <c r="V170" s="818" t="s">
        <v>20</v>
      </c>
      <c r="W170" s="819"/>
      <c r="X170" s="820"/>
    </row>
    <row r="171" spans="2:24" ht="30" customHeight="1" thickBot="1">
      <c r="B171" s="561"/>
      <c r="C171" s="562" t="s">
        <v>21</v>
      </c>
      <c r="D171" s="563" t="s">
        <v>5</v>
      </c>
      <c r="E171" s="564" t="s">
        <v>6</v>
      </c>
      <c r="F171" s="565" t="s">
        <v>7</v>
      </c>
      <c r="G171" s="566" t="s">
        <v>5</v>
      </c>
      <c r="H171" s="567" t="s">
        <v>6</v>
      </c>
      <c r="I171" s="565" t="s">
        <v>7</v>
      </c>
      <c r="J171" s="568" t="s">
        <v>5</v>
      </c>
      <c r="K171" s="569" t="s">
        <v>6</v>
      </c>
      <c r="L171" s="570" t="s">
        <v>7</v>
      </c>
      <c r="M171" s="566" t="s">
        <v>5</v>
      </c>
      <c r="N171" s="567" t="s">
        <v>6</v>
      </c>
      <c r="O171" s="565" t="s">
        <v>7</v>
      </c>
      <c r="P171" s="562" t="s">
        <v>5</v>
      </c>
      <c r="Q171" s="564" t="s">
        <v>6</v>
      </c>
      <c r="R171" s="565" t="s">
        <v>7</v>
      </c>
      <c r="S171" s="562" t="s">
        <v>5</v>
      </c>
      <c r="T171" s="564" t="s">
        <v>6</v>
      </c>
      <c r="U171" s="565" t="s">
        <v>7</v>
      </c>
      <c r="V171" s="563" t="s">
        <v>5</v>
      </c>
      <c r="W171" s="564" t="s">
        <v>6</v>
      </c>
      <c r="X171" s="571" t="s">
        <v>7</v>
      </c>
    </row>
    <row r="172" spans="2:24" ht="29.25" customHeight="1">
      <c r="B172" s="297"/>
      <c r="C172" s="511" t="s">
        <v>325</v>
      </c>
      <c r="D172" s="486"/>
      <c r="E172" s="487">
        <v>2</v>
      </c>
      <c r="F172" s="512">
        <f>SUM(D172:E172)</f>
        <v>2</v>
      </c>
      <c r="G172" s="328"/>
      <c r="H172" s="343"/>
      <c r="I172" s="390"/>
      <c r="J172" s="389"/>
      <c r="K172" s="343"/>
      <c r="L172" s="390"/>
      <c r="M172" s="389"/>
      <c r="N172" s="343"/>
      <c r="O172" s="390"/>
      <c r="P172" s="500"/>
      <c r="Q172" s="501">
        <f>+E172+H172+K172+N172</f>
        <v>2</v>
      </c>
      <c r="R172" s="513">
        <f>+P172+Q172</f>
        <v>2</v>
      </c>
      <c r="S172" s="389"/>
      <c r="T172" s="343"/>
      <c r="U172" s="390"/>
      <c r="V172" s="314"/>
      <c r="W172" s="314">
        <f>+Q172+T172</f>
        <v>2</v>
      </c>
      <c r="X172" s="390">
        <f aca="true" t="shared" si="19" ref="X172:X184">SUM(V172:W172)</f>
        <v>2</v>
      </c>
    </row>
    <row r="173" spans="2:24" ht="29.25" customHeight="1">
      <c r="B173" s="297"/>
      <c r="C173" s="511" t="s">
        <v>354</v>
      </c>
      <c r="D173" s="708"/>
      <c r="E173" s="709"/>
      <c r="F173" s="512"/>
      <c r="G173" s="328"/>
      <c r="H173" s="343"/>
      <c r="I173" s="390"/>
      <c r="J173" s="389"/>
      <c r="K173" s="343"/>
      <c r="L173" s="390"/>
      <c r="M173" s="389"/>
      <c r="N173" s="343"/>
      <c r="O173" s="390"/>
      <c r="P173" s="500"/>
      <c r="Q173" s="501"/>
      <c r="R173" s="513"/>
      <c r="S173" s="389"/>
      <c r="T173" s="343"/>
      <c r="U173" s="390"/>
      <c r="V173" s="314"/>
      <c r="W173" s="314"/>
      <c r="X173" s="390"/>
    </row>
    <row r="174" spans="2:24" ht="29.25" customHeight="1">
      <c r="B174" s="295" t="s">
        <v>190</v>
      </c>
      <c r="C174" s="511" t="s">
        <v>326</v>
      </c>
      <c r="D174" s="491">
        <v>2</v>
      </c>
      <c r="E174" s="495">
        <v>1</v>
      </c>
      <c r="F174" s="512">
        <f aca="true" t="shared" si="20" ref="F174:F192">SUM(D174:E174)</f>
        <v>3</v>
      </c>
      <c r="G174" s="328"/>
      <c r="H174" s="343"/>
      <c r="I174" s="390"/>
      <c r="J174" s="389"/>
      <c r="K174" s="343"/>
      <c r="L174" s="390"/>
      <c r="M174" s="389"/>
      <c r="N174" s="343"/>
      <c r="O174" s="390"/>
      <c r="P174" s="500">
        <f>+D174+G174+J174+M174</f>
        <v>2</v>
      </c>
      <c r="Q174" s="501">
        <f>+E174+H174+K174+N174</f>
        <v>1</v>
      </c>
      <c r="R174" s="513">
        <f aca="true" t="shared" si="21" ref="R174:R192">+P174+Q174</f>
        <v>3</v>
      </c>
      <c r="S174" s="491"/>
      <c r="T174" s="492"/>
      <c r="U174" s="390"/>
      <c r="V174" s="314">
        <f>+P174+S174</f>
        <v>2</v>
      </c>
      <c r="W174" s="314">
        <f>+Q174+T174</f>
        <v>1</v>
      </c>
      <c r="X174" s="390">
        <f t="shared" si="19"/>
        <v>3</v>
      </c>
    </row>
    <row r="175" spans="2:24" ht="29.25" customHeight="1">
      <c r="B175" s="295"/>
      <c r="C175" s="511" t="s">
        <v>327</v>
      </c>
      <c r="D175" s="328"/>
      <c r="E175" s="495"/>
      <c r="F175" s="512"/>
      <c r="G175" s="328"/>
      <c r="H175" s="343"/>
      <c r="I175" s="390"/>
      <c r="J175" s="389"/>
      <c r="K175" s="343"/>
      <c r="L175" s="390"/>
      <c r="M175" s="389"/>
      <c r="N175" s="343"/>
      <c r="O175" s="390"/>
      <c r="P175" s="500"/>
      <c r="Q175" s="501"/>
      <c r="R175" s="513"/>
      <c r="S175" s="389"/>
      <c r="T175" s="343"/>
      <c r="U175" s="390"/>
      <c r="V175" s="314"/>
      <c r="W175" s="314"/>
      <c r="X175" s="390"/>
    </row>
    <row r="176" spans="2:24" ht="29.25" customHeight="1">
      <c r="B176" s="295"/>
      <c r="C176" s="511" t="s">
        <v>93</v>
      </c>
      <c r="D176" s="491"/>
      <c r="E176" s="495">
        <v>3</v>
      </c>
      <c r="F176" s="512">
        <f t="shared" si="20"/>
        <v>3</v>
      </c>
      <c r="G176" s="328"/>
      <c r="H176" s="343"/>
      <c r="I176" s="390"/>
      <c r="J176" s="389"/>
      <c r="K176" s="343"/>
      <c r="L176" s="390"/>
      <c r="M176" s="389"/>
      <c r="N176" s="343"/>
      <c r="O176" s="390"/>
      <c r="P176" s="500"/>
      <c r="Q176" s="501">
        <f>+E176+H176+K176+N176</f>
        <v>3</v>
      </c>
      <c r="R176" s="513">
        <f t="shared" si="21"/>
        <v>3</v>
      </c>
      <c r="S176" s="491"/>
      <c r="T176" s="492"/>
      <c r="U176" s="390"/>
      <c r="V176" s="314"/>
      <c r="W176" s="314">
        <f>+Q176+T176</f>
        <v>3</v>
      </c>
      <c r="X176" s="390">
        <f t="shared" si="19"/>
        <v>3</v>
      </c>
    </row>
    <row r="177" spans="2:24" ht="29.25" customHeight="1">
      <c r="B177" s="295"/>
      <c r="C177" s="511" t="s">
        <v>328</v>
      </c>
      <c r="D177" s="491">
        <v>4</v>
      </c>
      <c r="E177" s="495">
        <v>6</v>
      </c>
      <c r="F177" s="512">
        <f t="shared" si="20"/>
        <v>10</v>
      </c>
      <c r="G177" s="328"/>
      <c r="H177" s="343"/>
      <c r="I177" s="390"/>
      <c r="J177" s="389"/>
      <c r="K177" s="343"/>
      <c r="L177" s="390"/>
      <c r="M177" s="389"/>
      <c r="N177" s="343"/>
      <c r="O177" s="390"/>
      <c r="P177" s="500">
        <f>+D177+G177+J177+M177</f>
        <v>4</v>
      </c>
      <c r="Q177" s="501">
        <f>+E177+H177+K177+N177</f>
        <v>6</v>
      </c>
      <c r="R177" s="513">
        <f t="shared" si="21"/>
        <v>10</v>
      </c>
      <c r="S177" s="491">
        <v>1</v>
      </c>
      <c r="T177" s="492">
        <v>2</v>
      </c>
      <c r="U177" s="390">
        <f>+S177+T177</f>
        <v>3</v>
      </c>
      <c r="V177" s="314">
        <f>+P177+S177</f>
        <v>5</v>
      </c>
      <c r="W177" s="314">
        <f>+Q177+T177</f>
        <v>8</v>
      </c>
      <c r="X177" s="390">
        <f t="shared" si="19"/>
        <v>13</v>
      </c>
    </row>
    <row r="178" spans="2:24" ht="29.25" customHeight="1">
      <c r="B178" s="295"/>
      <c r="C178" s="511" t="s">
        <v>329</v>
      </c>
      <c r="D178" s="491">
        <v>3</v>
      </c>
      <c r="E178" s="495">
        <v>2</v>
      </c>
      <c r="F178" s="512">
        <f t="shared" si="20"/>
        <v>5</v>
      </c>
      <c r="G178" s="328"/>
      <c r="H178" s="343"/>
      <c r="I178" s="390"/>
      <c r="J178" s="389"/>
      <c r="K178" s="343"/>
      <c r="L178" s="390"/>
      <c r="M178" s="389"/>
      <c r="N178" s="343"/>
      <c r="O178" s="390"/>
      <c r="P178" s="500">
        <f>+D178+G178+J178+M178</f>
        <v>3</v>
      </c>
      <c r="Q178" s="501">
        <f>+E178+H178+K178+N178</f>
        <v>2</v>
      </c>
      <c r="R178" s="513">
        <f t="shared" si="21"/>
        <v>5</v>
      </c>
      <c r="S178" s="389"/>
      <c r="T178" s="343"/>
      <c r="U178" s="390"/>
      <c r="V178" s="314">
        <f>+P178+S178</f>
        <v>3</v>
      </c>
      <c r="W178" s="314">
        <f>+Q178+T178</f>
        <v>2</v>
      </c>
      <c r="X178" s="390">
        <f t="shared" si="19"/>
        <v>5</v>
      </c>
    </row>
    <row r="179" spans="2:24" ht="29.25" customHeight="1">
      <c r="B179" s="295"/>
      <c r="C179" s="511" t="s">
        <v>330</v>
      </c>
      <c r="D179" s="491">
        <v>10</v>
      </c>
      <c r="E179" s="495"/>
      <c r="F179" s="512">
        <f t="shared" si="20"/>
        <v>10</v>
      </c>
      <c r="G179" s="328"/>
      <c r="H179" s="343"/>
      <c r="I179" s="390"/>
      <c r="J179" s="386">
        <v>8</v>
      </c>
      <c r="K179" s="387"/>
      <c r="L179" s="390">
        <f>+J179+K179</f>
        <v>8</v>
      </c>
      <c r="M179" s="386"/>
      <c r="N179" s="387"/>
      <c r="O179" s="390"/>
      <c r="P179" s="500">
        <f>+D179+G179+J179+M179</f>
        <v>18</v>
      </c>
      <c r="Q179" s="501"/>
      <c r="R179" s="513">
        <f t="shared" si="21"/>
        <v>18</v>
      </c>
      <c r="S179" s="491"/>
      <c r="T179" s="492"/>
      <c r="U179" s="390"/>
      <c r="V179" s="314">
        <f>+P179+S179</f>
        <v>18</v>
      </c>
      <c r="W179" s="314"/>
      <c r="X179" s="390">
        <f t="shared" si="19"/>
        <v>18</v>
      </c>
    </row>
    <row r="180" spans="2:24" ht="29.25" customHeight="1">
      <c r="B180" s="295"/>
      <c r="C180" s="578" t="s">
        <v>331</v>
      </c>
      <c r="D180" s="514"/>
      <c r="E180" s="515"/>
      <c r="F180" s="512"/>
      <c r="G180" s="328"/>
      <c r="H180" s="343"/>
      <c r="I180" s="390"/>
      <c r="J180" s="386"/>
      <c r="K180" s="387"/>
      <c r="L180" s="390"/>
      <c r="M180" s="386"/>
      <c r="N180" s="387"/>
      <c r="O180" s="390"/>
      <c r="P180" s="500"/>
      <c r="Q180" s="501"/>
      <c r="R180" s="513"/>
      <c r="S180" s="574"/>
      <c r="T180" s="575"/>
      <c r="U180" s="390"/>
      <c r="V180" s="314"/>
      <c r="W180" s="314"/>
      <c r="X180" s="390"/>
    </row>
    <row r="181" spans="2:24" ht="29.25" customHeight="1">
      <c r="B181" s="295" t="s">
        <v>144</v>
      </c>
      <c r="C181" s="516" t="s">
        <v>332</v>
      </c>
      <c r="D181" s="514"/>
      <c r="E181" s="515"/>
      <c r="F181" s="512"/>
      <c r="G181" s="328"/>
      <c r="H181" s="343"/>
      <c r="I181" s="390"/>
      <c r="J181" s="386"/>
      <c r="K181" s="387"/>
      <c r="L181" s="390"/>
      <c r="M181" s="386"/>
      <c r="N181" s="387"/>
      <c r="O181" s="390"/>
      <c r="P181" s="500"/>
      <c r="Q181" s="501"/>
      <c r="R181" s="513"/>
      <c r="S181" s="389"/>
      <c r="T181" s="343"/>
      <c r="U181" s="390"/>
      <c r="V181" s="314"/>
      <c r="W181" s="314"/>
      <c r="X181" s="390"/>
    </row>
    <row r="182" spans="2:24" ht="29.25" customHeight="1">
      <c r="B182" s="295"/>
      <c r="C182" s="511" t="s">
        <v>333</v>
      </c>
      <c r="D182" s="491">
        <v>2</v>
      </c>
      <c r="E182" s="495"/>
      <c r="F182" s="512">
        <f t="shared" si="20"/>
        <v>2</v>
      </c>
      <c r="G182" s="328"/>
      <c r="H182" s="343"/>
      <c r="I182" s="390"/>
      <c r="J182" s="386"/>
      <c r="K182" s="387"/>
      <c r="L182" s="390"/>
      <c r="M182" s="386"/>
      <c r="N182" s="387"/>
      <c r="O182" s="390"/>
      <c r="P182" s="500">
        <f aca="true" t="shared" si="22" ref="P182:Q192">+D182+G182+J182+M182</f>
        <v>2</v>
      </c>
      <c r="Q182" s="501"/>
      <c r="R182" s="513">
        <f t="shared" si="21"/>
        <v>2</v>
      </c>
      <c r="S182" s="491"/>
      <c r="T182" s="343"/>
      <c r="U182" s="390"/>
      <c r="V182" s="314">
        <f>+P182+S182</f>
        <v>2</v>
      </c>
      <c r="W182" s="314"/>
      <c r="X182" s="390">
        <f t="shared" si="19"/>
        <v>2</v>
      </c>
    </row>
    <row r="183" spans="2:24" ht="29.25" customHeight="1">
      <c r="B183" s="295"/>
      <c r="C183" s="511" t="s">
        <v>334</v>
      </c>
      <c r="D183" s="491">
        <v>1</v>
      </c>
      <c r="E183" s="330"/>
      <c r="F183" s="512">
        <f t="shared" si="20"/>
        <v>1</v>
      </c>
      <c r="G183" s="328"/>
      <c r="H183" s="343"/>
      <c r="I183" s="390"/>
      <c r="J183" s="386"/>
      <c r="K183" s="387"/>
      <c r="L183" s="390"/>
      <c r="M183" s="386"/>
      <c r="N183" s="387"/>
      <c r="O183" s="390"/>
      <c r="P183" s="500">
        <f t="shared" si="22"/>
        <v>1</v>
      </c>
      <c r="Q183" s="501"/>
      <c r="R183" s="513">
        <f t="shared" si="21"/>
        <v>1</v>
      </c>
      <c r="S183" s="389"/>
      <c r="T183" s="343"/>
      <c r="U183" s="390"/>
      <c r="V183" s="314">
        <f>+P183+S183</f>
        <v>1</v>
      </c>
      <c r="W183" s="314"/>
      <c r="X183" s="390">
        <f t="shared" si="19"/>
        <v>1</v>
      </c>
    </row>
    <row r="184" spans="2:24" ht="29.25" customHeight="1">
      <c r="B184" s="296"/>
      <c r="C184" s="511" t="s">
        <v>335</v>
      </c>
      <c r="D184" s="491">
        <v>7</v>
      </c>
      <c r="E184" s="495">
        <v>1</v>
      </c>
      <c r="F184" s="512">
        <f t="shared" si="20"/>
        <v>8</v>
      </c>
      <c r="G184" s="328"/>
      <c r="H184" s="343"/>
      <c r="I184" s="390"/>
      <c r="J184" s="386"/>
      <c r="K184" s="387"/>
      <c r="L184" s="390"/>
      <c r="M184" s="386"/>
      <c r="N184" s="387"/>
      <c r="O184" s="390"/>
      <c r="P184" s="500">
        <f t="shared" si="22"/>
        <v>7</v>
      </c>
      <c r="Q184" s="501">
        <f t="shared" si="22"/>
        <v>1</v>
      </c>
      <c r="R184" s="513">
        <f t="shared" si="21"/>
        <v>8</v>
      </c>
      <c r="S184" s="389"/>
      <c r="T184" s="343"/>
      <c r="U184" s="390"/>
      <c r="V184" s="314">
        <f>+P184+S184</f>
        <v>7</v>
      </c>
      <c r="W184" s="314">
        <f>+Q184+T184</f>
        <v>1</v>
      </c>
      <c r="X184" s="390">
        <f t="shared" si="19"/>
        <v>8</v>
      </c>
    </row>
    <row r="185" spans="2:24" ht="29.25" customHeight="1">
      <c r="B185" s="296"/>
      <c r="C185" s="511" t="s">
        <v>336</v>
      </c>
      <c r="D185" s="491"/>
      <c r="E185" s="495"/>
      <c r="F185" s="512"/>
      <c r="G185" s="328"/>
      <c r="H185" s="343"/>
      <c r="I185" s="390"/>
      <c r="J185" s="386"/>
      <c r="K185" s="387"/>
      <c r="L185" s="390"/>
      <c r="M185" s="386"/>
      <c r="N185" s="387"/>
      <c r="O185" s="390"/>
      <c r="P185" s="500"/>
      <c r="Q185" s="501"/>
      <c r="R185" s="513"/>
      <c r="S185" s="389"/>
      <c r="T185" s="343"/>
      <c r="U185" s="390"/>
      <c r="V185" s="314"/>
      <c r="W185" s="314"/>
      <c r="X185" s="390"/>
    </row>
    <row r="186" spans="2:24" ht="29.25" customHeight="1">
      <c r="B186" s="295"/>
      <c r="C186" s="511" t="s">
        <v>337</v>
      </c>
      <c r="D186" s="491">
        <v>3</v>
      </c>
      <c r="E186" s="495">
        <v>1</v>
      </c>
      <c r="F186" s="512">
        <f t="shared" si="20"/>
        <v>4</v>
      </c>
      <c r="G186" s="328"/>
      <c r="H186" s="343"/>
      <c r="I186" s="390"/>
      <c r="J186" s="389">
        <v>3</v>
      </c>
      <c r="K186" s="343">
        <v>1</v>
      </c>
      <c r="L186" s="390">
        <f>+J186+K186</f>
        <v>4</v>
      </c>
      <c r="M186" s="386"/>
      <c r="N186" s="387"/>
      <c r="O186" s="390"/>
      <c r="P186" s="500">
        <f t="shared" si="22"/>
        <v>6</v>
      </c>
      <c r="Q186" s="501">
        <f t="shared" si="22"/>
        <v>2</v>
      </c>
      <c r="R186" s="513">
        <f t="shared" si="21"/>
        <v>8</v>
      </c>
      <c r="S186" s="389"/>
      <c r="T186" s="343"/>
      <c r="U186" s="390"/>
      <c r="V186" s="314">
        <f>+P186+S186</f>
        <v>6</v>
      </c>
      <c r="W186" s="314">
        <f>+Q186+T186</f>
        <v>2</v>
      </c>
      <c r="X186" s="390">
        <f aca="true" t="shared" si="23" ref="X186:X192">SUM(V186:W186)</f>
        <v>8</v>
      </c>
    </row>
    <row r="187" spans="2:24" ht="29.25" customHeight="1">
      <c r="B187" s="295"/>
      <c r="C187" s="511" t="s">
        <v>338</v>
      </c>
      <c r="D187" s="491"/>
      <c r="E187" s="495"/>
      <c r="F187" s="512"/>
      <c r="G187" s="328"/>
      <c r="H187" s="343"/>
      <c r="I187" s="390"/>
      <c r="J187" s="389"/>
      <c r="K187" s="343"/>
      <c r="L187" s="390"/>
      <c r="M187" s="389"/>
      <c r="N187" s="343"/>
      <c r="O187" s="390"/>
      <c r="P187" s="500"/>
      <c r="Q187" s="501"/>
      <c r="R187" s="513"/>
      <c r="S187" s="389"/>
      <c r="T187" s="343"/>
      <c r="U187" s="390"/>
      <c r="V187" s="314"/>
      <c r="W187" s="314"/>
      <c r="X187" s="390"/>
    </row>
    <row r="188" spans="2:24" ht="29.25" customHeight="1">
      <c r="B188" s="295" t="s">
        <v>149</v>
      </c>
      <c r="C188" s="517" t="s">
        <v>339</v>
      </c>
      <c r="D188" s="314"/>
      <c r="E188" s="312"/>
      <c r="F188" s="312"/>
      <c r="G188" s="328"/>
      <c r="H188" s="343"/>
      <c r="I188" s="390"/>
      <c r="J188" s="389"/>
      <c r="K188" s="343"/>
      <c r="L188" s="390"/>
      <c r="M188" s="389"/>
      <c r="N188" s="343"/>
      <c r="O188" s="390"/>
      <c r="P188" s="500"/>
      <c r="Q188" s="501"/>
      <c r="R188" s="513"/>
      <c r="S188" s="491"/>
      <c r="T188" s="492"/>
      <c r="U188" s="390"/>
      <c r="V188" s="314"/>
      <c r="W188" s="314"/>
      <c r="X188" s="390"/>
    </row>
    <row r="189" spans="2:24" ht="29.25" customHeight="1">
      <c r="B189" s="295"/>
      <c r="C189" s="511" t="s">
        <v>340</v>
      </c>
      <c r="D189" s="491"/>
      <c r="E189" s="495"/>
      <c r="F189" s="512"/>
      <c r="G189" s="328"/>
      <c r="H189" s="343"/>
      <c r="I189" s="390"/>
      <c r="J189" s="389"/>
      <c r="K189" s="343"/>
      <c r="L189" s="390"/>
      <c r="M189" s="389"/>
      <c r="N189" s="343"/>
      <c r="O189" s="390"/>
      <c r="P189" s="500"/>
      <c r="Q189" s="501"/>
      <c r="R189" s="513"/>
      <c r="S189" s="491"/>
      <c r="T189" s="492"/>
      <c r="U189" s="390"/>
      <c r="V189" s="314"/>
      <c r="W189" s="314"/>
      <c r="X189" s="390"/>
    </row>
    <row r="190" spans="2:24" ht="29.25" customHeight="1">
      <c r="B190" s="295"/>
      <c r="C190" s="511" t="s">
        <v>341</v>
      </c>
      <c r="D190" s="491">
        <v>2</v>
      </c>
      <c r="E190" s="495">
        <v>1</v>
      </c>
      <c r="F190" s="512">
        <f t="shared" si="20"/>
        <v>3</v>
      </c>
      <c r="G190" s="328"/>
      <c r="H190" s="343"/>
      <c r="I190" s="390"/>
      <c r="J190" s="389"/>
      <c r="K190" s="343"/>
      <c r="L190" s="390"/>
      <c r="M190" s="389"/>
      <c r="N190" s="343"/>
      <c r="O190" s="390"/>
      <c r="P190" s="500">
        <f t="shared" si="22"/>
        <v>2</v>
      </c>
      <c r="Q190" s="501">
        <f t="shared" si="22"/>
        <v>1</v>
      </c>
      <c r="R190" s="513">
        <f t="shared" si="21"/>
        <v>3</v>
      </c>
      <c r="S190" s="491"/>
      <c r="T190" s="492"/>
      <c r="U190" s="390"/>
      <c r="V190" s="314">
        <f>+P190+S190</f>
        <v>2</v>
      </c>
      <c r="W190" s="314">
        <f>+Q190+T190</f>
        <v>1</v>
      </c>
      <c r="X190" s="390">
        <f t="shared" si="23"/>
        <v>3</v>
      </c>
    </row>
    <row r="191" spans="2:24" ht="29.25" customHeight="1">
      <c r="B191" s="295"/>
      <c r="C191" s="511" t="s">
        <v>342</v>
      </c>
      <c r="D191" s="491">
        <v>2</v>
      </c>
      <c r="E191" s="495"/>
      <c r="F191" s="512">
        <f t="shared" si="20"/>
        <v>2</v>
      </c>
      <c r="G191" s="328"/>
      <c r="H191" s="343"/>
      <c r="I191" s="390"/>
      <c r="J191" s="710">
        <v>2</v>
      </c>
      <c r="K191" s="312">
        <v>5</v>
      </c>
      <c r="L191" s="390">
        <f>+J191+K191</f>
        <v>7</v>
      </c>
      <c r="M191" s="386">
        <v>31</v>
      </c>
      <c r="N191" s="312">
        <v>27</v>
      </c>
      <c r="O191" s="390">
        <f>+M191+N191</f>
        <v>58</v>
      </c>
      <c r="P191" s="500">
        <f t="shared" si="22"/>
        <v>35</v>
      </c>
      <c r="Q191" s="501">
        <f t="shared" si="22"/>
        <v>32</v>
      </c>
      <c r="R191" s="513">
        <f t="shared" si="21"/>
        <v>67</v>
      </c>
      <c r="S191" s="491"/>
      <c r="T191" s="343"/>
      <c r="U191" s="390"/>
      <c r="V191" s="314">
        <f>+P191+S191</f>
        <v>35</v>
      </c>
      <c r="W191" s="314">
        <f>+Q191+T191</f>
        <v>32</v>
      </c>
      <c r="X191" s="390">
        <f t="shared" si="23"/>
        <v>67</v>
      </c>
    </row>
    <row r="192" spans="2:24" ht="29.25" customHeight="1">
      <c r="B192" s="295"/>
      <c r="C192" s="511" t="s">
        <v>343</v>
      </c>
      <c r="D192" s="491">
        <v>1</v>
      </c>
      <c r="E192" s="495"/>
      <c r="F192" s="512">
        <f t="shared" si="20"/>
        <v>1</v>
      </c>
      <c r="G192" s="576"/>
      <c r="H192" s="577"/>
      <c r="I192" s="390"/>
      <c r="J192" s="389"/>
      <c r="K192" s="343"/>
      <c r="L192" s="390"/>
      <c r="M192" s="389"/>
      <c r="N192" s="343"/>
      <c r="O192" s="390"/>
      <c r="P192" s="500">
        <f t="shared" si="22"/>
        <v>1</v>
      </c>
      <c r="Q192" s="501"/>
      <c r="R192" s="513">
        <f t="shared" si="21"/>
        <v>1</v>
      </c>
      <c r="S192" s="491"/>
      <c r="T192" s="492"/>
      <c r="U192" s="390"/>
      <c r="V192" s="314">
        <f>+P192+S192</f>
        <v>1</v>
      </c>
      <c r="W192" s="314"/>
      <c r="X192" s="390">
        <f t="shared" si="23"/>
        <v>1</v>
      </c>
    </row>
    <row r="193" spans="2:24" ht="29.25" customHeight="1">
      <c r="B193" s="295"/>
      <c r="C193" s="511" t="s">
        <v>344</v>
      </c>
      <c r="D193" s="514"/>
      <c r="E193" s="515"/>
      <c r="F193" s="512"/>
      <c r="G193" s="576"/>
      <c r="H193" s="577"/>
      <c r="I193" s="390"/>
      <c r="J193" s="389"/>
      <c r="K193" s="343"/>
      <c r="L193" s="390"/>
      <c r="M193" s="389"/>
      <c r="N193" s="343"/>
      <c r="O193" s="390"/>
      <c r="P193" s="500"/>
      <c r="Q193" s="501"/>
      <c r="R193" s="513"/>
      <c r="S193" s="574"/>
      <c r="T193" s="575"/>
      <c r="U193" s="390"/>
      <c r="V193" s="314"/>
      <c r="W193" s="314"/>
      <c r="X193" s="390"/>
    </row>
    <row r="194" spans="2:24" ht="29.25" customHeight="1" thickBot="1">
      <c r="B194" s="295"/>
      <c r="C194" s="511" t="s">
        <v>345</v>
      </c>
      <c r="D194" s="498"/>
      <c r="E194" s="499"/>
      <c r="F194" s="512"/>
      <c r="G194" s="576"/>
      <c r="H194" s="577"/>
      <c r="I194" s="390"/>
      <c r="J194" s="389"/>
      <c r="K194" s="343"/>
      <c r="L194" s="390"/>
      <c r="M194" s="389"/>
      <c r="N194" s="343"/>
      <c r="O194" s="390"/>
      <c r="P194" s="500"/>
      <c r="Q194" s="501"/>
      <c r="R194" s="513"/>
      <c r="S194" s="389"/>
      <c r="T194" s="343"/>
      <c r="U194" s="390"/>
      <c r="V194" s="314"/>
      <c r="W194" s="314"/>
      <c r="X194" s="390"/>
    </row>
    <row r="195" spans="2:24" ht="29.25" customHeight="1" thickBot="1">
      <c r="B195" s="299"/>
      <c r="C195" s="154" t="s">
        <v>20</v>
      </c>
      <c r="D195" s="232">
        <f>SUM(D134:D194)</f>
        <v>52</v>
      </c>
      <c r="E195" s="251">
        <f>SUM(E134:E194)</f>
        <v>27</v>
      </c>
      <c r="F195" s="250">
        <f aca="true" t="shared" si="24" ref="F195:F201">SUM(D195:E195)</f>
        <v>79</v>
      </c>
      <c r="G195" s="247"/>
      <c r="H195" s="247"/>
      <c r="I195" s="249"/>
      <c r="J195" s="248">
        <f>SUM(J134:J194)</f>
        <v>13</v>
      </c>
      <c r="K195" s="233">
        <f>SUM(K134:K194)</f>
        <v>6</v>
      </c>
      <c r="L195" s="252">
        <f>SUM(J195:K195)</f>
        <v>19</v>
      </c>
      <c r="M195" s="233">
        <f>SUM(M134:M194)</f>
        <v>31</v>
      </c>
      <c r="N195" s="253">
        <f>SUM(N134:N194)</f>
        <v>27</v>
      </c>
      <c r="O195" s="252">
        <f>SUM(M195:N195)</f>
        <v>58</v>
      </c>
      <c r="P195" s="502">
        <f>SUM(P134:P194)</f>
        <v>96</v>
      </c>
      <c r="Q195" s="250">
        <f>SUM(Q134:Q194)</f>
        <v>60</v>
      </c>
      <c r="R195" s="234">
        <f aca="true" t="shared" si="25" ref="R195:R201">SUM(P195:Q195)</f>
        <v>156</v>
      </c>
      <c r="S195" s="235">
        <f>SUM(S134:S194)</f>
        <v>5</v>
      </c>
      <c r="T195" s="236">
        <f>SUM(T134:T194)</f>
        <v>18</v>
      </c>
      <c r="U195" s="237">
        <f>SUM(S195:T195)</f>
        <v>23</v>
      </c>
      <c r="V195" s="238">
        <f>SUM(V134:V194)</f>
        <v>101</v>
      </c>
      <c r="W195" s="239">
        <f>SUM(W134:W194)</f>
        <v>78</v>
      </c>
      <c r="X195" s="237">
        <f>SUM(V195:W195)</f>
        <v>179</v>
      </c>
    </row>
    <row r="196" spans="2:24" ht="29.25" customHeight="1">
      <c r="B196" s="294"/>
      <c r="C196" s="336" t="s">
        <v>247</v>
      </c>
      <c r="D196" s="468">
        <v>2</v>
      </c>
      <c r="E196" s="311">
        <v>1</v>
      </c>
      <c r="F196" s="508">
        <f t="shared" si="24"/>
        <v>3</v>
      </c>
      <c r="G196" s="222"/>
      <c r="H196" s="259"/>
      <c r="I196" s="259"/>
      <c r="J196" s="222"/>
      <c r="K196" s="259"/>
      <c r="L196" s="259"/>
      <c r="M196" s="222"/>
      <c r="N196" s="259"/>
      <c r="O196" s="259"/>
      <c r="P196" s="503">
        <f>+D196+G196+J196+M196</f>
        <v>2</v>
      </c>
      <c r="Q196" s="504">
        <f>+E196+H196+K196+N196</f>
        <v>1</v>
      </c>
      <c r="R196" s="467">
        <f t="shared" si="25"/>
        <v>3</v>
      </c>
      <c r="S196" s="222"/>
      <c r="T196" s="259"/>
      <c r="U196" s="259"/>
      <c r="V196" s="469">
        <f>+P196+S196</f>
        <v>2</v>
      </c>
      <c r="W196" s="469">
        <f>+Q196+T196</f>
        <v>1</v>
      </c>
      <c r="X196" s="467">
        <f>SUM(V196:W196)</f>
        <v>3</v>
      </c>
    </row>
    <row r="197" spans="2:24" ht="29.25" customHeight="1">
      <c r="B197" s="295" t="s">
        <v>246</v>
      </c>
      <c r="C197" s="300" t="s">
        <v>352</v>
      </c>
      <c r="D197" s="314">
        <v>2</v>
      </c>
      <c r="E197" s="312">
        <v>1</v>
      </c>
      <c r="F197" s="509">
        <f t="shared" si="24"/>
        <v>3</v>
      </c>
      <c r="G197" s="222"/>
      <c r="H197" s="259"/>
      <c r="I197" s="259"/>
      <c r="J197" s="222"/>
      <c r="K197" s="259"/>
      <c r="L197" s="259"/>
      <c r="M197" s="222"/>
      <c r="N197" s="259"/>
      <c r="O197" s="259"/>
      <c r="P197" s="500">
        <f>+D197+G197+J197+M197</f>
        <v>2</v>
      </c>
      <c r="Q197" s="501">
        <f>+E197+H197+K197+N197</f>
        <v>1</v>
      </c>
      <c r="R197" s="390">
        <f t="shared" si="25"/>
        <v>3</v>
      </c>
      <c r="S197" s="222"/>
      <c r="T197" s="259"/>
      <c r="U197" s="259"/>
      <c r="V197" s="313">
        <f>+P197+S197</f>
        <v>2</v>
      </c>
      <c r="W197" s="313">
        <f>+Q197+T197</f>
        <v>1</v>
      </c>
      <c r="X197" s="390">
        <f>SUM(V197:W197)</f>
        <v>3</v>
      </c>
    </row>
    <row r="198" spans="2:24" ht="29.25" customHeight="1">
      <c r="B198" s="295"/>
      <c r="C198" s="301" t="s">
        <v>289</v>
      </c>
      <c r="D198" s="473"/>
      <c r="E198" s="330"/>
      <c r="F198" s="510"/>
      <c r="G198" s="222"/>
      <c r="H198" s="259"/>
      <c r="I198" s="259"/>
      <c r="J198" s="222"/>
      <c r="K198" s="259"/>
      <c r="L198" s="259"/>
      <c r="M198" s="222"/>
      <c r="N198" s="259"/>
      <c r="O198" s="259"/>
      <c r="P198" s="500"/>
      <c r="Q198" s="501"/>
      <c r="R198" s="390"/>
      <c r="S198" s="222"/>
      <c r="T198" s="259"/>
      <c r="U198" s="259"/>
      <c r="V198" s="313"/>
      <c r="W198" s="313"/>
      <c r="X198" s="390"/>
    </row>
    <row r="199" spans="2:24" ht="29.25" customHeight="1">
      <c r="B199" s="295" t="s">
        <v>149</v>
      </c>
      <c r="C199" s="703" t="s">
        <v>307</v>
      </c>
      <c r="D199" s="473"/>
      <c r="E199" s="330"/>
      <c r="F199" s="704"/>
      <c r="G199" s="705"/>
      <c r="H199" s="724"/>
      <c r="I199" s="724"/>
      <c r="J199" s="705"/>
      <c r="K199" s="724"/>
      <c r="L199" s="724"/>
      <c r="M199" s="705"/>
      <c r="N199" s="724"/>
      <c r="O199" s="724"/>
      <c r="P199" s="722"/>
      <c r="Q199" s="723"/>
      <c r="R199" s="388"/>
      <c r="S199" s="705"/>
      <c r="T199" s="724"/>
      <c r="U199" s="724"/>
      <c r="V199" s="473"/>
      <c r="W199" s="725"/>
      <c r="X199" s="388"/>
    </row>
    <row r="200" spans="2:24" ht="29.25" customHeight="1" thickBot="1">
      <c r="B200" s="295"/>
      <c r="C200" s="302" t="s">
        <v>353</v>
      </c>
      <c r="D200" s="245"/>
      <c r="E200" s="542"/>
      <c r="F200" s="726"/>
      <c r="G200" s="245"/>
      <c r="H200" s="542"/>
      <c r="I200" s="542"/>
      <c r="J200" s="245"/>
      <c r="K200" s="542"/>
      <c r="L200" s="542"/>
      <c r="M200" s="245"/>
      <c r="N200" s="542"/>
      <c r="O200" s="542"/>
      <c r="P200" s="245"/>
      <c r="Q200" s="542"/>
      <c r="R200" s="542"/>
      <c r="S200" s="496"/>
      <c r="T200" s="497"/>
      <c r="U200" s="483"/>
      <c r="V200" s="484"/>
      <c r="W200" s="474"/>
      <c r="X200" s="483"/>
    </row>
    <row r="201" spans="2:25" ht="29.25" customHeight="1" thickBot="1">
      <c r="B201" s="335"/>
      <c r="C201" s="338" t="s">
        <v>20</v>
      </c>
      <c r="D201" s="505">
        <f>SUM(D196:D199)</f>
        <v>4</v>
      </c>
      <c r="E201" s="505">
        <f>SUM(E196:E199)</f>
        <v>2</v>
      </c>
      <c r="F201" s="506">
        <f t="shared" si="24"/>
        <v>6</v>
      </c>
      <c r="G201" s="505"/>
      <c r="H201" s="505"/>
      <c r="I201" s="505"/>
      <c r="J201" s="506"/>
      <c r="K201" s="506"/>
      <c r="L201" s="505"/>
      <c r="M201" s="506"/>
      <c r="N201" s="506"/>
      <c r="O201" s="505"/>
      <c r="P201" s="506">
        <f>SUM(P196:P199)</f>
        <v>4</v>
      </c>
      <c r="Q201" s="506">
        <f>SUM(Q196:Q199)</f>
        <v>2</v>
      </c>
      <c r="R201" s="505">
        <f t="shared" si="25"/>
        <v>6</v>
      </c>
      <c r="S201" s="505"/>
      <c r="T201" s="505"/>
      <c r="U201" s="505"/>
      <c r="V201" s="505">
        <f>SUM(V196:V200)</f>
        <v>4</v>
      </c>
      <c r="W201" s="505">
        <f>SUM(W196:W200)</f>
        <v>2</v>
      </c>
      <c r="X201" s="505">
        <f>SUM(X196:X200)</f>
        <v>6</v>
      </c>
      <c r="Y201" s="149"/>
    </row>
    <row r="202" spans="2:25" ht="29.25" customHeight="1" thickBot="1" thickTop="1">
      <c r="B202" s="807" t="s">
        <v>202</v>
      </c>
      <c r="C202" s="808"/>
      <c r="D202" s="337">
        <f aca="true" t="shared" si="26" ref="D202:X202">+D54+D93+D126+D195+D201</f>
        <v>241</v>
      </c>
      <c r="E202" s="337">
        <f t="shared" si="26"/>
        <v>205</v>
      </c>
      <c r="F202" s="337">
        <f t="shared" si="26"/>
        <v>446</v>
      </c>
      <c r="G202" s="337"/>
      <c r="H202" s="337"/>
      <c r="I202" s="337"/>
      <c r="J202" s="337">
        <f t="shared" si="26"/>
        <v>145</v>
      </c>
      <c r="K202" s="337">
        <f t="shared" si="26"/>
        <v>116</v>
      </c>
      <c r="L202" s="337">
        <f t="shared" si="26"/>
        <v>261</v>
      </c>
      <c r="M202" s="337">
        <f t="shared" si="26"/>
        <v>54</v>
      </c>
      <c r="N202" s="337">
        <f t="shared" si="26"/>
        <v>51</v>
      </c>
      <c r="O202" s="337">
        <f t="shared" si="26"/>
        <v>105</v>
      </c>
      <c r="P202" s="337">
        <f t="shared" si="26"/>
        <v>440</v>
      </c>
      <c r="Q202" s="337">
        <f t="shared" si="26"/>
        <v>372</v>
      </c>
      <c r="R202" s="337">
        <f t="shared" si="26"/>
        <v>812</v>
      </c>
      <c r="S202" s="337">
        <f t="shared" si="26"/>
        <v>54</v>
      </c>
      <c r="T202" s="337">
        <f t="shared" si="26"/>
        <v>68</v>
      </c>
      <c r="U202" s="337">
        <f t="shared" si="26"/>
        <v>122</v>
      </c>
      <c r="V202" s="337">
        <f t="shared" si="26"/>
        <v>494</v>
      </c>
      <c r="W202" s="337">
        <f t="shared" si="26"/>
        <v>440</v>
      </c>
      <c r="X202" s="337">
        <f t="shared" si="26"/>
        <v>934</v>
      </c>
      <c r="Y202" s="149"/>
    </row>
    <row r="203" spans="2:25" ht="29.25" customHeight="1" thickTop="1">
      <c r="B203" s="809"/>
      <c r="C203" s="809"/>
      <c r="G203" s="4"/>
      <c r="H203" s="4"/>
      <c r="I203" s="4"/>
      <c r="J203" s="4"/>
      <c r="K203" s="4"/>
      <c r="L203" s="4"/>
      <c r="M203" s="4"/>
      <c r="N203" s="4"/>
      <c r="O203" s="4"/>
      <c r="Y203" s="149"/>
    </row>
    <row r="204" spans="2:25" s="149" customFormat="1" ht="29.25" customHeight="1">
      <c r="B204" s="809" t="s">
        <v>364</v>
      </c>
      <c r="C204" s="809"/>
      <c r="D204" s="809" t="s">
        <v>362</v>
      </c>
      <c r="E204" s="809"/>
      <c r="F204" s="809"/>
      <c r="G204" s="809"/>
      <c r="H204" s="809"/>
      <c r="I204" s="809"/>
      <c r="J204" s="809"/>
      <c r="K204" s="521"/>
      <c r="L204" s="521"/>
      <c r="M204" s="521"/>
      <c r="N204" s="521"/>
      <c r="O204" s="521"/>
      <c r="P204"/>
      <c r="Q204"/>
      <c r="R204"/>
      <c r="S204"/>
      <c r="T204"/>
      <c r="U204"/>
      <c r="V204"/>
      <c r="W204"/>
      <c r="X204"/>
      <c r="Y204"/>
    </row>
    <row r="205" spans="2:25" s="149" customFormat="1" ht="29.25" customHeight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2:25" s="149" customFormat="1" ht="15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8" ht="25.5" customHeight="1"/>
    <row r="210" ht="15" customHeight="1"/>
  </sheetData>
  <sheetProtection/>
  <mergeCells count="78">
    <mergeCell ref="B204:C204"/>
    <mergeCell ref="D204:J204"/>
    <mergeCell ref="B169:C169"/>
    <mergeCell ref="D169:R169"/>
    <mergeCell ref="S169:U170"/>
    <mergeCell ref="V169:X169"/>
    <mergeCell ref="D170:F170"/>
    <mergeCell ref="G170:I170"/>
    <mergeCell ref="J170:L170"/>
    <mergeCell ref="M170:O170"/>
    <mergeCell ref="P170:R170"/>
    <mergeCell ref="V170:X170"/>
    <mergeCell ref="B167:X167"/>
    <mergeCell ref="B168:X168"/>
    <mergeCell ref="D59:R59"/>
    <mergeCell ref="S59:U60"/>
    <mergeCell ref="V59:X59"/>
    <mergeCell ref="D131:R131"/>
    <mergeCell ref="S131:U132"/>
    <mergeCell ref="V131:X131"/>
    <mergeCell ref="G132:I132"/>
    <mergeCell ref="P60:R60"/>
    <mergeCell ref="V60:X60"/>
    <mergeCell ref="C56:Y56"/>
    <mergeCell ref="C57:Y57"/>
    <mergeCell ref="C58:Y58"/>
    <mergeCell ref="D60:F60"/>
    <mergeCell ref="G60:I60"/>
    <mergeCell ref="J60:L60"/>
    <mergeCell ref="B129:X129"/>
    <mergeCell ref="B166:X166"/>
    <mergeCell ref="J132:L132"/>
    <mergeCell ref="M132:O132"/>
    <mergeCell ref="P132:R132"/>
    <mergeCell ref="V132:X132"/>
    <mergeCell ref="G98:I98"/>
    <mergeCell ref="J98:L98"/>
    <mergeCell ref="M98:O98"/>
    <mergeCell ref="D98:F98"/>
    <mergeCell ref="D132:F132"/>
    <mergeCell ref="B130:X130"/>
    <mergeCell ref="B131:C131"/>
    <mergeCell ref="C42:X42"/>
    <mergeCell ref="C48:X48"/>
    <mergeCell ref="B96:X96"/>
    <mergeCell ref="B97:C97"/>
    <mergeCell ref="D97:R97"/>
    <mergeCell ref="S97:U98"/>
    <mergeCell ref="C22:X22"/>
    <mergeCell ref="C39:X39"/>
    <mergeCell ref="B202:C202"/>
    <mergeCell ref="B203:C203"/>
    <mergeCell ref="B94:X94"/>
    <mergeCell ref="B95:X95"/>
    <mergeCell ref="P98:R98"/>
    <mergeCell ref="V98:X98"/>
    <mergeCell ref="B128:X128"/>
    <mergeCell ref="M60:O60"/>
    <mergeCell ref="D4:R4"/>
    <mergeCell ref="D5:F5"/>
    <mergeCell ref="C50:X50"/>
    <mergeCell ref="C7:X7"/>
    <mergeCell ref="V97:X97"/>
    <mergeCell ref="J5:L5"/>
    <mergeCell ref="M5:O5"/>
    <mergeCell ref="G5:I5"/>
    <mergeCell ref="C14:X14"/>
    <mergeCell ref="C19:X19"/>
    <mergeCell ref="C27:X27"/>
    <mergeCell ref="C32:X32"/>
    <mergeCell ref="C37:X37"/>
    <mergeCell ref="B1:X1"/>
    <mergeCell ref="B2:X2"/>
    <mergeCell ref="B3:X3"/>
    <mergeCell ref="V4:X4"/>
    <mergeCell ref="S4:U5"/>
    <mergeCell ref="V5:X5"/>
    <mergeCell ref="P5:R5"/>
  </mergeCells>
  <conditionalFormatting sqref="D10:X13 F8:X9">
    <cfRule type="containsBlanks" priority="47" dxfId="0" stopIfTrue="1">
      <formula>LEN(TRIM(D8))=0</formula>
    </cfRule>
    <cfRule type="containsBlanks" priority="48" dxfId="21" stopIfTrue="1">
      <formula>LEN(TRIM(D8))=0</formula>
    </cfRule>
  </conditionalFormatting>
  <conditionalFormatting sqref="D15:X18">
    <cfRule type="containsBlanks" priority="45" dxfId="0" stopIfTrue="1">
      <formula>LEN(TRIM(D15))=0</formula>
    </cfRule>
    <cfRule type="containsBlanks" priority="46" dxfId="21" stopIfTrue="1">
      <formula>LEN(TRIM(D15))=0</formula>
    </cfRule>
  </conditionalFormatting>
  <conditionalFormatting sqref="D20:X21 F62:R92 U62:X92">
    <cfRule type="containsBlanks" priority="44" dxfId="0" stopIfTrue="1">
      <formula>LEN(TRIM(D20))=0</formula>
    </cfRule>
  </conditionalFormatting>
  <conditionalFormatting sqref="F23:R26 U23:X26">
    <cfRule type="containsBlanks" priority="43" dxfId="0" stopIfTrue="1">
      <formula>LEN(TRIM(F23))=0</formula>
    </cfRule>
  </conditionalFormatting>
  <conditionalFormatting sqref="F28:X31">
    <cfRule type="containsBlanks" priority="42" dxfId="0" stopIfTrue="1">
      <formula>LEN(TRIM(F28))=0</formula>
    </cfRule>
  </conditionalFormatting>
  <conditionalFormatting sqref="D33:X36">
    <cfRule type="containsBlanks" priority="41" dxfId="0" stopIfTrue="1">
      <formula>LEN(TRIM(D33))=0</formula>
    </cfRule>
  </conditionalFormatting>
  <conditionalFormatting sqref="D38:X38">
    <cfRule type="containsBlanks" priority="40" dxfId="0" stopIfTrue="1">
      <formula>LEN(TRIM(D38))=0</formula>
    </cfRule>
  </conditionalFormatting>
  <conditionalFormatting sqref="F40:R41 U40:X41">
    <cfRule type="containsBlanks" priority="38" dxfId="0" stopIfTrue="1">
      <formula>LEN(TRIM(F40))=0</formula>
    </cfRule>
    <cfRule type="containsBlanks" priority="39" dxfId="13" stopIfTrue="1">
      <formula>LEN(TRIM(F40))=0</formula>
    </cfRule>
  </conditionalFormatting>
  <conditionalFormatting sqref="D43:X47">
    <cfRule type="containsBlanks" priority="36" dxfId="0" stopIfTrue="1">
      <formula>LEN(TRIM(D43))=0</formula>
    </cfRule>
    <cfRule type="containsBlanks" priority="37" dxfId="13" stopIfTrue="1">
      <formula>LEN(TRIM(D43))=0</formula>
    </cfRule>
  </conditionalFormatting>
  <conditionalFormatting sqref="D49:X49">
    <cfRule type="containsBlanks" priority="35" dxfId="0" stopIfTrue="1">
      <formula>LEN(TRIM(D49))=0</formula>
    </cfRule>
  </conditionalFormatting>
  <conditionalFormatting sqref="D51:X53">
    <cfRule type="containsBlanks" priority="34" dxfId="0" stopIfTrue="1">
      <formula>LEN(TRIM(D51))=0</formula>
    </cfRule>
  </conditionalFormatting>
  <conditionalFormatting sqref="F100:I125 L100:R125 U100:X125">
    <cfRule type="containsBlanks" priority="32" dxfId="0" stopIfTrue="1">
      <formula>LEN(TRIM(F100))=0</formula>
    </cfRule>
  </conditionalFormatting>
  <conditionalFormatting sqref="F134:R165 U134:X165">
    <cfRule type="containsBlanks" priority="31" dxfId="0" stopIfTrue="1">
      <formula>LEN(TRIM(F134))=0</formula>
    </cfRule>
  </conditionalFormatting>
  <conditionalFormatting sqref="V200:X200 D201:X202 D195:X195 F172:I194 L172:X194 D198:X199 F196:X197">
    <cfRule type="containsBlanks" priority="30" dxfId="0" stopIfTrue="1">
      <formula>LEN(TRIM(D172))=0</formula>
    </cfRule>
  </conditionalFormatting>
  <conditionalFormatting sqref="S200:U200">
    <cfRule type="containsBlanks" priority="29" dxfId="0" stopIfTrue="1">
      <formula>LEN(TRIM(S200))=0</formula>
    </cfRule>
  </conditionalFormatting>
  <conditionalFormatting sqref="D200:F200">
    <cfRule type="containsBlanks" priority="28" dxfId="0" stopIfTrue="1">
      <formula>LEN(TRIM(D200))=0</formula>
    </cfRule>
  </conditionalFormatting>
  <conditionalFormatting sqref="G200:I200">
    <cfRule type="containsBlanks" priority="27" dxfId="0" stopIfTrue="1">
      <formula>LEN(TRIM(G200))=0</formula>
    </cfRule>
  </conditionalFormatting>
  <conditionalFormatting sqref="J200:O200">
    <cfRule type="containsBlanks" priority="26" dxfId="0" stopIfTrue="1">
      <formula>LEN(TRIM(J200))=0</formula>
    </cfRule>
  </conditionalFormatting>
  <conditionalFormatting sqref="P200:R200">
    <cfRule type="containsBlanks" priority="25" dxfId="0" stopIfTrue="1">
      <formula>LEN(TRIM(P200))=0</formula>
    </cfRule>
  </conditionalFormatting>
  <conditionalFormatting sqref="D8:E9">
    <cfRule type="containsBlanks" priority="22" dxfId="0" stopIfTrue="1">
      <formula>LEN(TRIM(D8))=0</formula>
    </cfRule>
    <cfRule type="containsBlanks" priority="23" dxfId="21" stopIfTrue="1">
      <formula>LEN(TRIM(D8))=0</formula>
    </cfRule>
  </conditionalFormatting>
  <conditionalFormatting sqref="G93:O93">
    <cfRule type="containsBlanks" priority="11" dxfId="0" stopIfTrue="1">
      <formula>LEN(TRIM(G93))=0</formula>
    </cfRule>
  </conditionalFormatting>
  <conditionalFormatting sqref="D23:E26">
    <cfRule type="containsBlanks" priority="21" dxfId="0" stopIfTrue="1">
      <formula>LEN(TRIM(D23))=0</formula>
    </cfRule>
  </conditionalFormatting>
  <conditionalFormatting sqref="S23:T26">
    <cfRule type="containsBlanks" priority="20" dxfId="0" stopIfTrue="1">
      <formula>LEN(TRIM(S23))=0</formula>
    </cfRule>
  </conditionalFormatting>
  <conditionalFormatting sqref="D28:E31">
    <cfRule type="containsBlanks" priority="19" dxfId="0" stopIfTrue="1">
      <formula>LEN(TRIM(D28))=0</formula>
    </cfRule>
  </conditionalFormatting>
  <conditionalFormatting sqref="D40:E41">
    <cfRule type="containsBlanks" priority="17" dxfId="0" stopIfTrue="1">
      <formula>LEN(TRIM(D40))=0</formula>
    </cfRule>
    <cfRule type="containsBlanks" priority="18" dxfId="13" stopIfTrue="1">
      <formula>LEN(TRIM(D40))=0</formula>
    </cfRule>
  </conditionalFormatting>
  <conditionalFormatting sqref="S40:T41">
    <cfRule type="containsBlanks" priority="15" dxfId="0" stopIfTrue="1">
      <formula>LEN(TRIM(S40))=0</formula>
    </cfRule>
    <cfRule type="containsBlanks" priority="16" dxfId="13" stopIfTrue="1">
      <formula>LEN(TRIM(S40))=0</formula>
    </cfRule>
  </conditionalFormatting>
  <conditionalFormatting sqref="D62:E92">
    <cfRule type="containsBlanks" priority="14" dxfId="0" stopIfTrue="1">
      <formula>LEN(TRIM(D62))=0</formula>
    </cfRule>
  </conditionalFormatting>
  <conditionalFormatting sqref="S62:T92">
    <cfRule type="containsBlanks" priority="13" dxfId="0" stopIfTrue="1">
      <formula>LEN(TRIM(S62))=0</formula>
    </cfRule>
  </conditionalFormatting>
  <conditionalFormatting sqref="G54:L54">
    <cfRule type="containsBlanks" priority="12" dxfId="0" stopIfTrue="1">
      <formula>LEN(TRIM(G54))=0</formula>
    </cfRule>
  </conditionalFormatting>
  <conditionalFormatting sqref="D100:E125">
    <cfRule type="containsBlanks" priority="10" dxfId="0" stopIfTrue="1">
      <formula>LEN(TRIM(D100))=0</formula>
    </cfRule>
  </conditionalFormatting>
  <conditionalFormatting sqref="J100:K125">
    <cfRule type="containsBlanks" priority="9" dxfId="0" stopIfTrue="1">
      <formula>LEN(TRIM(J100))=0</formula>
    </cfRule>
  </conditionalFormatting>
  <conditionalFormatting sqref="S100:T125">
    <cfRule type="containsBlanks" priority="8" dxfId="0" stopIfTrue="1">
      <formula>LEN(TRIM(S100))=0</formula>
    </cfRule>
  </conditionalFormatting>
  <conditionalFormatting sqref="G126:I126">
    <cfRule type="containsBlanks" priority="7" dxfId="0" stopIfTrue="1">
      <formula>LEN(TRIM(G126))=0</formula>
    </cfRule>
  </conditionalFormatting>
  <conditionalFormatting sqref="M126:O126">
    <cfRule type="containsBlanks" priority="6" dxfId="0" stopIfTrue="1">
      <formula>LEN(TRIM(M126))=0</formula>
    </cfRule>
  </conditionalFormatting>
  <conditionalFormatting sqref="D134:E165">
    <cfRule type="containsBlanks" priority="5" dxfId="0" stopIfTrue="1">
      <formula>LEN(TRIM(D134))=0</formula>
    </cfRule>
  </conditionalFormatting>
  <conditionalFormatting sqref="S134:T165">
    <cfRule type="containsBlanks" priority="4" dxfId="0" stopIfTrue="1">
      <formula>LEN(TRIM(S134))=0</formula>
    </cfRule>
  </conditionalFormatting>
  <conditionalFormatting sqref="D172:E194">
    <cfRule type="containsBlanks" priority="3" dxfId="0" stopIfTrue="1">
      <formula>LEN(TRIM(D172))=0</formula>
    </cfRule>
  </conditionalFormatting>
  <conditionalFormatting sqref="J172:K194">
    <cfRule type="containsBlanks" priority="2" dxfId="0" stopIfTrue="1">
      <formula>LEN(TRIM(J172))=0</formula>
    </cfRule>
  </conditionalFormatting>
  <conditionalFormatting sqref="D196:E197">
    <cfRule type="containsBlanks" priority="1" dxfId="0" stopIfTrue="1">
      <formula>LEN(TRIM(D196))=0</formula>
    </cfRule>
  </conditionalFormatting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51" r:id="rId2"/>
  <rowBreaks count="4" manualBreakCount="4">
    <brk id="54" max="24" man="1"/>
    <brk id="93" max="255" man="1"/>
    <brk id="127" max="24" man="1"/>
    <brk id="16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oidb951</cp:lastModifiedBy>
  <cp:lastPrinted>2017-02-08T11:44:03Z</cp:lastPrinted>
  <dcterms:created xsi:type="dcterms:W3CDTF">2002-07-12T08:50:04Z</dcterms:created>
  <dcterms:modified xsi:type="dcterms:W3CDTF">2018-11-09T12:08:46Z</dcterms:modified>
  <cp:category/>
  <cp:version/>
  <cp:contentType/>
  <cp:contentStatus/>
</cp:coreProperties>
</file>